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 activeTab="1"/>
  </bookViews>
  <sheets>
    <sheet name="средняя" sheetId="2" r:id="rId1"/>
    <sheet name="старшая" sheetId="3" r:id="rId2"/>
    <sheet name="предшкольная" sheetId="4" r:id="rId3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Q18" i="2"/>
  <c r="O18" i="2"/>
  <c r="P18" i="2"/>
  <c r="N18" i="2"/>
  <c r="H18" i="2"/>
  <c r="I18" i="2"/>
  <c r="F18" i="2"/>
  <c r="G18" i="2"/>
  <c r="K18" i="2"/>
  <c r="L18" i="2"/>
  <c r="M18" i="2"/>
  <c r="D18" i="2" l="1"/>
  <c r="E18" i="2"/>
  <c r="J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Q19" i="2" s="1"/>
  <c r="BR18" i="2"/>
  <c r="BR19" i="2" s="1"/>
  <c r="BS18" i="2"/>
  <c r="BS19" i="2" s="1"/>
  <c r="BT18" i="2"/>
  <c r="BT19" i="2" s="1"/>
  <c r="BU18" i="2"/>
  <c r="BU19" i="2" s="1"/>
  <c r="BV18" i="2"/>
  <c r="BV19" i="2" s="1"/>
  <c r="BW18" i="2"/>
  <c r="BW19" i="2" s="1"/>
  <c r="BX18" i="2"/>
  <c r="BX19" i="2" s="1"/>
  <c r="BY18" i="2"/>
  <c r="BY19" i="2" s="1"/>
  <c r="BZ18" i="2"/>
  <c r="BZ19" i="2" s="1"/>
  <c r="CA18" i="2"/>
  <c r="CA19" i="2" s="1"/>
  <c r="CB18" i="2"/>
  <c r="CB19" i="2" s="1"/>
  <c r="CC18" i="2"/>
  <c r="CC19" i="2" s="1"/>
  <c r="CD18" i="2"/>
  <c r="CD19" i="2" s="1"/>
  <c r="CE18" i="2"/>
  <c r="CE19" i="2" s="1"/>
  <c r="CF18" i="2"/>
  <c r="CF19" i="2" s="1"/>
  <c r="CG18" i="2"/>
  <c r="CG19" i="2" s="1"/>
  <c r="CH18" i="2"/>
  <c r="CH19" i="2" s="1"/>
  <c r="CI18" i="2"/>
  <c r="CI19" i="2" s="1"/>
  <c r="CJ18" i="2"/>
  <c r="CJ19" i="2" s="1"/>
  <c r="CK18" i="2"/>
  <c r="CK19" i="2" s="1"/>
  <c r="CL18" i="2"/>
  <c r="CL19" i="2" s="1"/>
  <c r="CM18" i="2"/>
  <c r="CM19" i="2" s="1"/>
  <c r="CN18" i="2"/>
  <c r="CN19" i="2" s="1"/>
  <c r="CO18" i="2"/>
  <c r="CO19" i="2" s="1"/>
  <c r="CP18" i="2"/>
  <c r="CP19" i="2" s="1"/>
  <c r="CQ18" i="2"/>
  <c r="CQ19" i="2" s="1"/>
  <c r="CR18" i="2"/>
  <c r="CR19" i="2" s="1"/>
  <c r="CS18" i="2"/>
  <c r="CS19" i="2" s="1"/>
  <c r="CT18" i="2"/>
  <c r="CT19" i="2" s="1"/>
  <c r="CU18" i="2"/>
  <c r="CU19" i="2" s="1"/>
  <c r="CV18" i="2"/>
  <c r="CV19" i="2" s="1"/>
  <c r="CW18" i="2"/>
  <c r="CW19" i="2" s="1"/>
  <c r="CX18" i="2"/>
  <c r="CX19" i="2" s="1"/>
  <c r="CY18" i="2"/>
  <c r="CY19" i="2" s="1"/>
  <c r="CZ18" i="2"/>
  <c r="CZ19" i="2" s="1"/>
  <c r="DA18" i="2"/>
  <c r="DA19" i="2" s="1"/>
  <c r="DB18" i="2"/>
  <c r="DB19" i="2" s="1"/>
  <c r="DC18" i="2"/>
  <c r="DC19" i="2" s="1"/>
  <c r="DD18" i="2"/>
  <c r="DD19" i="2" s="1"/>
  <c r="DE18" i="2"/>
  <c r="DE19" i="2" s="1"/>
  <c r="DF18" i="2"/>
  <c r="DF19" i="2" s="1"/>
  <c r="DG18" i="2"/>
  <c r="DG19" i="2" s="1"/>
  <c r="DH18" i="2"/>
  <c r="DH19" i="2" s="1"/>
  <c r="DI18" i="2"/>
  <c r="DI19" i="2" s="1"/>
  <c r="DJ18" i="2"/>
  <c r="DJ19" i="2" s="1"/>
  <c r="DK18" i="2"/>
  <c r="DK19" i="2" s="1"/>
  <c r="DL18" i="2"/>
  <c r="DL19" i="2" s="1"/>
  <c r="DM18" i="2"/>
  <c r="DM19" i="2" s="1"/>
  <c r="DN18" i="2"/>
  <c r="DN19" i="2" s="1"/>
  <c r="DO18" i="2"/>
  <c r="DO19" i="2" s="1"/>
  <c r="DP18" i="2"/>
  <c r="DP19" i="2" s="1"/>
  <c r="DQ18" i="2"/>
  <c r="DQ19" i="2" s="1"/>
  <c r="DR18" i="2"/>
  <c r="DR19" i="2" s="1"/>
  <c r="C18" i="2"/>
  <c r="C19" i="2" s="1"/>
  <c r="D24" i="4" l="1"/>
  <c r="D25" i="4" s="1"/>
  <c r="E24" i="4"/>
  <c r="E25" i="4" s="1"/>
  <c r="F24" i="4"/>
  <c r="F25" i="4" s="1"/>
  <c r="G24" i="4"/>
  <c r="G25" i="4" s="1"/>
  <c r="H24" i="4"/>
  <c r="H25" i="4" s="1"/>
  <c r="I24" i="4"/>
  <c r="I25" i="4" s="1"/>
  <c r="J24" i="4"/>
  <c r="J25" i="4" s="1"/>
  <c r="K24" i="4"/>
  <c r="K25" i="4" s="1"/>
  <c r="L24" i="4"/>
  <c r="L25" i="4" s="1"/>
  <c r="M24" i="4"/>
  <c r="M25" i="4" s="1"/>
  <c r="N24" i="4"/>
  <c r="N25" i="4" s="1"/>
  <c r="O24" i="4"/>
  <c r="O25" i="4" s="1"/>
  <c r="P24" i="4"/>
  <c r="P25" i="4" s="1"/>
  <c r="Q24" i="4"/>
  <c r="Q25" i="4" s="1"/>
  <c r="R24" i="4"/>
  <c r="R25" i="4" s="1"/>
  <c r="S24" i="4"/>
  <c r="S25" i="4" s="1"/>
  <c r="T24" i="4"/>
  <c r="T25" i="4" s="1"/>
  <c r="U24" i="4"/>
  <c r="U25" i="4" s="1"/>
  <c r="V24" i="4"/>
  <c r="V25" i="4" s="1"/>
  <c r="W24" i="4"/>
  <c r="W25" i="4" s="1"/>
  <c r="X24" i="4"/>
  <c r="X25" i="4" s="1"/>
  <c r="Y24" i="4"/>
  <c r="Y25" i="4" s="1"/>
  <c r="Z24" i="4"/>
  <c r="Z25" i="4" s="1"/>
  <c r="AA24" i="4"/>
  <c r="AA25" i="4" s="1"/>
  <c r="AB24" i="4"/>
  <c r="AB25" i="4" s="1"/>
  <c r="AC24" i="4"/>
  <c r="AC25" i="4" s="1"/>
  <c r="AD24" i="4"/>
  <c r="AD25" i="4" s="1"/>
  <c r="AE24" i="4"/>
  <c r="AE25" i="4" s="1"/>
  <c r="AF24" i="4"/>
  <c r="AF25" i="4" s="1"/>
  <c r="AG24" i="4"/>
  <c r="AG25" i="4" s="1"/>
  <c r="AH24" i="4"/>
  <c r="AH25" i="4" s="1"/>
  <c r="AI24" i="4"/>
  <c r="AI25" i="4" s="1"/>
  <c r="AJ24" i="4"/>
  <c r="AJ25" i="4" s="1"/>
  <c r="AK24" i="4"/>
  <c r="AK25" i="4" s="1"/>
  <c r="AL24" i="4"/>
  <c r="AL25" i="4" s="1"/>
  <c r="AM24" i="4"/>
  <c r="AM25" i="4" s="1"/>
  <c r="AN24" i="4"/>
  <c r="AN25" i="4" s="1"/>
  <c r="AO24" i="4"/>
  <c r="AO25" i="4" s="1"/>
  <c r="AP24" i="4"/>
  <c r="AP25" i="4" s="1"/>
  <c r="AQ24" i="4"/>
  <c r="AQ25" i="4" s="1"/>
  <c r="AR24" i="4"/>
  <c r="AR25" i="4" s="1"/>
  <c r="AS24" i="4"/>
  <c r="AS25" i="4" s="1"/>
  <c r="AT24" i="4"/>
  <c r="AT25" i="4" s="1"/>
  <c r="AU24" i="4"/>
  <c r="AU25" i="4" s="1"/>
  <c r="AV24" i="4"/>
  <c r="AV25" i="4" s="1"/>
  <c r="AW24" i="4"/>
  <c r="AW25" i="4" s="1"/>
  <c r="AX24" i="4"/>
  <c r="AX25" i="4" s="1"/>
  <c r="AY24" i="4"/>
  <c r="AY25" i="4" s="1"/>
  <c r="AZ24" i="4"/>
  <c r="AZ25" i="4" s="1"/>
  <c r="BA24" i="4"/>
  <c r="BA25" i="4" s="1"/>
  <c r="BB24" i="4"/>
  <c r="BB25" i="4" s="1"/>
  <c r="BC24" i="4"/>
  <c r="BC25" i="4" s="1"/>
  <c r="BD24" i="4"/>
  <c r="BD25" i="4" s="1"/>
  <c r="BE24" i="4"/>
  <c r="BE25" i="4" s="1"/>
  <c r="BF24" i="4"/>
  <c r="BF25" i="4" s="1"/>
  <c r="BG24" i="4"/>
  <c r="BG25" i="4" s="1"/>
  <c r="BH24" i="4"/>
  <c r="BH25" i="4" s="1"/>
  <c r="BI24" i="4"/>
  <c r="BI25" i="4" s="1"/>
  <c r="BJ24" i="4"/>
  <c r="BJ25" i="4" s="1"/>
  <c r="BK24" i="4"/>
  <c r="BK25" i="4" s="1"/>
  <c r="BL24" i="4"/>
  <c r="BL25" i="4" s="1"/>
  <c r="BM24" i="4"/>
  <c r="BM25" i="4" s="1"/>
  <c r="BN24" i="4"/>
  <c r="BN25" i="4" s="1"/>
  <c r="BO24" i="4"/>
  <c r="BO25" i="4" s="1"/>
  <c r="BP24" i="4"/>
  <c r="BP25" i="4" s="1"/>
  <c r="BQ24" i="4"/>
  <c r="BQ25" i="4" s="1"/>
  <c r="BR24" i="4"/>
  <c r="BR25" i="4" s="1"/>
  <c r="BS24" i="4"/>
  <c r="BS25" i="4" s="1"/>
  <c r="BT24" i="4"/>
  <c r="BT25" i="4" s="1"/>
  <c r="BU24" i="4"/>
  <c r="BU25" i="4" s="1"/>
  <c r="BV24" i="4"/>
  <c r="BV25" i="4" s="1"/>
  <c r="BW24" i="4"/>
  <c r="BW25" i="4" s="1"/>
  <c r="BX24" i="4"/>
  <c r="BX25" i="4" s="1"/>
  <c r="BY24" i="4"/>
  <c r="BY25" i="4" s="1"/>
  <c r="BZ24" i="4"/>
  <c r="BZ25" i="4" s="1"/>
  <c r="CA24" i="4"/>
  <c r="CA25" i="4" s="1"/>
  <c r="CB24" i="4"/>
  <c r="CB25" i="4" s="1"/>
  <c r="CC24" i="4"/>
  <c r="CC25" i="4" s="1"/>
  <c r="CD24" i="4"/>
  <c r="CD25" i="4" s="1"/>
  <c r="CE24" i="4"/>
  <c r="CE25" i="4" s="1"/>
  <c r="CF24" i="4"/>
  <c r="CF25" i="4" s="1"/>
  <c r="CG24" i="4"/>
  <c r="CG25" i="4" s="1"/>
  <c r="CH24" i="4"/>
  <c r="CH25" i="4" s="1"/>
  <c r="CI24" i="4"/>
  <c r="CI25" i="4" s="1"/>
  <c r="CJ24" i="4"/>
  <c r="CJ25" i="4" s="1"/>
  <c r="CK24" i="4"/>
  <c r="CK25" i="4" s="1"/>
  <c r="CL24" i="4"/>
  <c r="CL25" i="4" s="1"/>
  <c r="CM24" i="4"/>
  <c r="CM25" i="4" s="1"/>
  <c r="CN24" i="4"/>
  <c r="CN25" i="4" s="1"/>
  <c r="CO24" i="4"/>
  <c r="CO25" i="4" s="1"/>
  <c r="CP24" i="4"/>
  <c r="CP25" i="4" s="1"/>
  <c r="CQ24" i="4"/>
  <c r="CQ25" i="4" s="1"/>
  <c r="CR24" i="4"/>
  <c r="CR25" i="4" s="1"/>
  <c r="CS24" i="4"/>
  <c r="CS25" i="4" s="1"/>
  <c r="CT24" i="4"/>
  <c r="CT25" i="4" s="1"/>
  <c r="CU24" i="4"/>
  <c r="CU25" i="4" s="1"/>
  <c r="CV24" i="4"/>
  <c r="CV25" i="4" s="1"/>
  <c r="CW24" i="4"/>
  <c r="CW25" i="4" s="1"/>
  <c r="CX24" i="4"/>
  <c r="CX25" i="4" s="1"/>
  <c r="CY24" i="4"/>
  <c r="CY25" i="4" s="1"/>
  <c r="CZ24" i="4"/>
  <c r="CZ25" i="4" s="1"/>
  <c r="DA24" i="4"/>
  <c r="DA25" i="4" s="1"/>
  <c r="DB24" i="4"/>
  <c r="DB25" i="4" s="1"/>
  <c r="DC24" i="4"/>
  <c r="DC25" i="4" s="1"/>
  <c r="DD24" i="4"/>
  <c r="DD25" i="4" s="1"/>
  <c r="DE24" i="4"/>
  <c r="DE25" i="4" s="1"/>
  <c r="DF24" i="4"/>
  <c r="DF25" i="4" s="1"/>
  <c r="DG24" i="4"/>
  <c r="DG25" i="4" s="1"/>
  <c r="DH24" i="4"/>
  <c r="DH25" i="4" s="1"/>
  <c r="DI24" i="4"/>
  <c r="DI25" i="4" s="1"/>
  <c r="DJ24" i="4"/>
  <c r="DJ25" i="4" s="1"/>
  <c r="DK24" i="4"/>
  <c r="DK25" i="4" s="1"/>
  <c r="DL24" i="4"/>
  <c r="DL25" i="4" s="1"/>
  <c r="DM24" i="4"/>
  <c r="DM25" i="4" s="1"/>
  <c r="DN24" i="4"/>
  <c r="DN25" i="4" s="1"/>
  <c r="DO24" i="4"/>
  <c r="DO25" i="4" s="1"/>
  <c r="DP24" i="4"/>
  <c r="DP25" i="4" s="1"/>
  <c r="DQ24" i="4"/>
  <c r="DQ25" i="4" s="1"/>
  <c r="DR24" i="4"/>
  <c r="DR25" i="4" s="1"/>
  <c r="DS24" i="4"/>
  <c r="DS25" i="4" s="1"/>
  <c r="DT24" i="4"/>
  <c r="DT25" i="4" s="1"/>
  <c r="DU24" i="4"/>
  <c r="DU25" i="4" s="1"/>
  <c r="DV24" i="4"/>
  <c r="DV25" i="4" s="1"/>
  <c r="DW24" i="4"/>
  <c r="DW25" i="4" s="1"/>
  <c r="DX24" i="4"/>
  <c r="DX25" i="4" s="1"/>
  <c r="DY24" i="4"/>
  <c r="DY25" i="4" s="1"/>
  <c r="DZ24" i="4"/>
  <c r="DZ25" i="4" s="1"/>
  <c r="EA24" i="4"/>
  <c r="EA25" i="4" s="1"/>
  <c r="EB24" i="4"/>
  <c r="EB25" i="4" s="1"/>
  <c r="EC24" i="4"/>
  <c r="EC25" i="4" s="1"/>
  <c r="ED24" i="4"/>
  <c r="ED25" i="4" s="1"/>
  <c r="EE24" i="4"/>
  <c r="EE25" i="4" s="1"/>
  <c r="EF24" i="4"/>
  <c r="EF25" i="4" s="1"/>
  <c r="EG24" i="4"/>
  <c r="EG25" i="4" s="1"/>
  <c r="EH24" i="4"/>
  <c r="EH25" i="4" s="1"/>
  <c r="EI24" i="4"/>
  <c r="EI25" i="4" s="1"/>
  <c r="EJ24" i="4"/>
  <c r="EJ25" i="4" s="1"/>
  <c r="EK24" i="4"/>
  <c r="EK25" i="4" s="1"/>
  <c r="EL24" i="4"/>
  <c r="EL25" i="4" s="1"/>
  <c r="EM24" i="4"/>
  <c r="EM25" i="4" s="1"/>
  <c r="EN24" i="4"/>
  <c r="EN25" i="4" s="1"/>
  <c r="EO24" i="4"/>
  <c r="EO25" i="4" s="1"/>
  <c r="EP24" i="4"/>
  <c r="EP25" i="4" s="1"/>
  <c r="EQ24" i="4"/>
  <c r="EQ25" i="4" s="1"/>
  <c r="ER24" i="4"/>
  <c r="ER25" i="4" s="1"/>
  <c r="ES24" i="4"/>
  <c r="ES25" i="4" s="1"/>
  <c r="ET24" i="4"/>
  <c r="ET25" i="4" s="1"/>
  <c r="EU24" i="4"/>
  <c r="EU25" i="4" s="1"/>
  <c r="EV24" i="4"/>
  <c r="EV25" i="4" s="1"/>
  <c r="EW24" i="4"/>
  <c r="EW25" i="4" s="1"/>
  <c r="EX24" i="4"/>
  <c r="EX25" i="4" s="1"/>
  <c r="EY24" i="4"/>
  <c r="EY25" i="4" s="1"/>
  <c r="EZ24" i="4"/>
  <c r="EZ25" i="4" s="1"/>
  <c r="FA24" i="4"/>
  <c r="FA25" i="4" s="1"/>
  <c r="FB24" i="4"/>
  <c r="FB25" i="4" s="1"/>
  <c r="FC24" i="4"/>
  <c r="FC25" i="4" s="1"/>
  <c r="FD24" i="4"/>
  <c r="FD25" i="4" s="1"/>
  <c r="FE24" i="4"/>
  <c r="FE25" i="4" s="1"/>
  <c r="FF24" i="4"/>
  <c r="FF25" i="4" s="1"/>
  <c r="FG24" i="4"/>
  <c r="FG25" i="4" s="1"/>
  <c r="FH24" i="4"/>
  <c r="FH25" i="4" s="1"/>
  <c r="FI24" i="4"/>
  <c r="FI25" i="4" s="1"/>
  <c r="FJ24" i="4"/>
  <c r="FJ25" i="4" s="1"/>
  <c r="FK24" i="4"/>
  <c r="FK25" i="4" s="1"/>
  <c r="FL24" i="4"/>
  <c r="FL25" i="4" s="1"/>
  <c r="FM24" i="4"/>
  <c r="FM25" i="4" s="1"/>
  <c r="FN24" i="4"/>
  <c r="FN25" i="4" s="1"/>
  <c r="FO24" i="4"/>
  <c r="FO25" i="4" s="1"/>
  <c r="FP24" i="4"/>
  <c r="FP25" i="4" s="1"/>
  <c r="FQ24" i="4"/>
  <c r="FQ25" i="4" s="1"/>
  <c r="FR24" i="4"/>
  <c r="FR25" i="4" s="1"/>
  <c r="FS24" i="4"/>
  <c r="FS25" i="4" s="1"/>
  <c r="FT24" i="4"/>
  <c r="FT25" i="4" s="1"/>
  <c r="FU24" i="4"/>
  <c r="FU25" i="4" s="1"/>
  <c r="FV24" i="4"/>
  <c r="FV25" i="4" s="1"/>
  <c r="FW24" i="4"/>
  <c r="FW25" i="4" s="1"/>
  <c r="FX24" i="4"/>
  <c r="FX25" i="4" s="1"/>
  <c r="FY24" i="4"/>
  <c r="FY25" i="4" s="1"/>
  <c r="FZ24" i="4"/>
  <c r="FZ25" i="4" s="1"/>
  <c r="GA24" i="4"/>
  <c r="GA25" i="4" s="1"/>
  <c r="GB24" i="4"/>
  <c r="GB25" i="4" s="1"/>
  <c r="GC24" i="4"/>
  <c r="GC25" i="4" s="1"/>
  <c r="GD24" i="4"/>
  <c r="GD25" i="4" s="1"/>
  <c r="GE24" i="4"/>
  <c r="GE25" i="4" s="1"/>
  <c r="GF24" i="4"/>
  <c r="GF25" i="4" s="1"/>
  <c r="GG24" i="4"/>
  <c r="GG25" i="4" s="1"/>
  <c r="GH24" i="4"/>
  <c r="GH25" i="4" s="1"/>
  <c r="GI24" i="4"/>
  <c r="GI25" i="4" s="1"/>
  <c r="GJ24" i="4"/>
  <c r="GJ25" i="4" s="1"/>
  <c r="GK24" i="4"/>
  <c r="GK25" i="4" s="1"/>
  <c r="GL24" i="4"/>
  <c r="GL25" i="4" s="1"/>
  <c r="GM24" i="4"/>
  <c r="GM25" i="4" s="1"/>
  <c r="GN24" i="4"/>
  <c r="GN25" i="4" s="1"/>
  <c r="GO24" i="4"/>
  <c r="GO25" i="4" s="1"/>
  <c r="GP24" i="4"/>
  <c r="GP25" i="4" s="1"/>
  <c r="GQ24" i="4"/>
  <c r="GQ25" i="4" s="1"/>
  <c r="GR24" i="4"/>
  <c r="GR25" i="4" s="1"/>
  <c r="C24" i="4"/>
  <c r="C25" i="4" s="1"/>
  <c r="D30" i="4" l="1"/>
  <c r="D46" i="4"/>
  <c r="E46" i="4" s="1"/>
  <c r="D44" i="4"/>
  <c r="E44" i="4" s="1"/>
  <c r="D45" i="4"/>
  <c r="E45" i="4" s="1"/>
  <c r="D41" i="4"/>
  <c r="E41" i="4" s="1"/>
  <c r="D37" i="4"/>
  <c r="E37" i="4" s="1"/>
  <c r="D33" i="4"/>
  <c r="E33" i="4" s="1"/>
  <c r="D29" i="4"/>
  <c r="E29" i="4" s="1"/>
  <c r="D42" i="4"/>
  <c r="E42" i="4" s="1"/>
  <c r="D40" i="4"/>
  <c r="E40" i="4" s="1"/>
  <c r="D38" i="4"/>
  <c r="E38" i="4" s="1"/>
  <c r="D36" i="4"/>
  <c r="E36" i="4" s="1"/>
  <c r="D34" i="4"/>
  <c r="E34" i="4" s="1"/>
  <c r="D32" i="4"/>
  <c r="E32" i="4" s="1"/>
  <c r="E30" i="4"/>
  <c r="D20" i="3"/>
  <c r="D21" i="3" s="1"/>
  <c r="E20" i="3"/>
  <c r="E21" i="3" s="1"/>
  <c r="F20" i="3"/>
  <c r="F21" i="3" s="1"/>
  <c r="G20" i="3"/>
  <c r="G21" i="3" s="1"/>
  <c r="H20" i="3"/>
  <c r="H21" i="3" s="1"/>
  <c r="I20" i="3"/>
  <c r="I21" i="3" s="1"/>
  <c r="J20" i="3"/>
  <c r="J21" i="3" s="1"/>
  <c r="K20" i="3"/>
  <c r="K21" i="3" s="1"/>
  <c r="L20" i="3"/>
  <c r="L21" i="3" s="1"/>
  <c r="M20" i="3"/>
  <c r="M21" i="3" s="1"/>
  <c r="N20" i="3"/>
  <c r="N21" i="3" s="1"/>
  <c r="O20" i="3"/>
  <c r="O21" i="3" s="1"/>
  <c r="P20" i="3"/>
  <c r="P21" i="3" s="1"/>
  <c r="Q20" i="3"/>
  <c r="Q21" i="3" s="1"/>
  <c r="R20" i="3"/>
  <c r="R21" i="3" s="1"/>
  <c r="S20" i="3"/>
  <c r="S21" i="3" s="1"/>
  <c r="T20" i="3"/>
  <c r="T21" i="3" s="1"/>
  <c r="U20" i="3"/>
  <c r="U21" i="3" s="1"/>
  <c r="V20" i="3"/>
  <c r="V21" i="3" s="1"/>
  <c r="W20" i="3"/>
  <c r="W21" i="3" s="1"/>
  <c r="X20" i="3"/>
  <c r="X21" i="3" s="1"/>
  <c r="Y20" i="3"/>
  <c r="Y21" i="3" s="1"/>
  <c r="Z20" i="3"/>
  <c r="Z21" i="3" s="1"/>
  <c r="AA20" i="3"/>
  <c r="AA21" i="3" s="1"/>
  <c r="AB20" i="3"/>
  <c r="AB21" i="3" s="1"/>
  <c r="AC20" i="3"/>
  <c r="AC21" i="3" s="1"/>
  <c r="AD20" i="3"/>
  <c r="AD21" i="3" s="1"/>
  <c r="AE20" i="3"/>
  <c r="AE21" i="3" s="1"/>
  <c r="AF20" i="3"/>
  <c r="AF21" i="3" s="1"/>
  <c r="AG20" i="3"/>
  <c r="AG21" i="3" s="1"/>
  <c r="AH20" i="3"/>
  <c r="AH21" i="3" s="1"/>
  <c r="AI20" i="3"/>
  <c r="AI21" i="3" s="1"/>
  <c r="AJ20" i="3"/>
  <c r="AJ21" i="3" s="1"/>
  <c r="AK20" i="3"/>
  <c r="AK21" i="3" s="1"/>
  <c r="AL20" i="3"/>
  <c r="AL21" i="3" s="1"/>
  <c r="AM20" i="3"/>
  <c r="AM21" i="3" s="1"/>
  <c r="AN20" i="3"/>
  <c r="AN21" i="3" s="1"/>
  <c r="AO20" i="3"/>
  <c r="AO21" i="3" s="1"/>
  <c r="AP20" i="3"/>
  <c r="AP21" i="3" s="1"/>
  <c r="AQ20" i="3"/>
  <c r="AQ21" i="3" s="1"/>
  <c r="AR20" i="3"/>
  <c r="AR21" i="3" s="1"/>
  <c r="AS20" i="3"/>
  <c r="AS21" i="3" s="1"/>
  <c r="AT20" i="3"/>
  <c r="AT21" i="3" s="1"/>
  <c r="AU20" i="3"/>
  <c r="AU21" i="3" s="1"/>
  <c r="AV20" i="3"/>
  <c r="AV21" i="3" s="1"/>
  <c r="AW20" i="3"/>
  <c r="AW21" i="3" s="1"/>
  <c r="AX20" i="3"/>
  <c r="AX21" i="3" s="1"/>
  <c r="AY20" i="3"/>
  <c r="AY21" i="3" s="1"/>
  <c r="AZ20" i="3"/>
  <c r="AZ21" i="3" s="1"/>
  <c r="BA20" i="3"/>
  <c r="BA21" i="3" s="1"/>
  <c r="BB20" i="3"/>
  <c r="BB21" i="3" s="1"/>
  <c r="BC20" i="3"/>
  <c r="BC21" i="3" s="1"/>
  <c r="BD20" i="3"/>
  <c r="BD21" i="3" s="1"/>
  <c r="BE20" i="3"/>
  <c r="BE21" i="3" s="1"/>
  <c r="BF20" i="3"/>
  <c r="BF21" i="3" s="1"/>
  <c r="BG20" i="3"/>
  <c r="BG21" i="3" s="1"/>
  <c r="BH20" i="3"/>
  <c r="BH21" i="3" s="1"/>
  <c r="BI20" i="3"/>
  <c r="BI21" i="3" s="1"/>
  <c r="BJ20" i="3"/>
  <c r="BJ21" i="3" s="1"/>
  <c r="BK20" i="3"/>
  <c r="BK21" i="3" s="1"/>
  <c r="BL20" i="3"/>
  <c r="BL21" i="3" s="1"/>
  <c r="BM20" i="3"/>
  <c r="BM21" i="3" s="1"/>
  <c r="BN20" i="3"/>
  <c r="BN21" i="3" s="1"/>
  <c r="BO20" i="3"/>
  <c r="BO21" i="3" s="1"/>
  <c r="BP20" i="3"/>
  <c r="BP21" i="3" s="1"/>
  <c r="BQ20" i="3"/>
  <c r="BQ21" i="3" s="1"/>
  <c r="BR20" i="3"/>
  <c r="BR21" i="3" s="1"/>
  <c r="BS20" i="3"/>
  <c r="BS21" i="3" s="1"/>
  <c r="BT20" i="3"/>
  <c r="BT21" i="3" s="1"/>
  <c r="BU20" i="3"/>
  <c r="BU21" i="3" s="1"/>
  <c r="BV20" i="3"/>
  <c r="BV21" i="3" s="1"/>
  <c r="BW20" i="3"/>
  <c r="BW21" i="3" s="1"/>
  <c r="BX20" i="3"/>
  <c r="BX21" i="3" s="1"/>
  <c r="BY20" i="3"/>
  <c r="BY21" i="3" s="1"/>
  <c r="BZ20" i="3"/>
  <c r="BZ21" i="3" s="1"/>
  <c r="CA20" i="3"/>
  <c r="CA21" i="3" s="1"/>
  <c r="CB20" i="3"/>
  <c r="CB21" i="3" s="1"/>
  <c r="CC20" i="3"/>
  <c r="CC21" i="3" s="1"/>
  <c r="CD20" i="3"/>
  <c r="CD21" i="3" s="1"/>
  <c r="CE20" i="3"/>
  <c r="CE21" i="3" s="1"/>
  <c r="CF20" i="3"/>
  <c r="CF21" i="3" s="1"/>
  <c r="CG20" i="3"/>
  <c r="CG21" i="3" s="1"/>
  <c r="CH20" i="3"/>
  <c r="CH21" i="3" s="1"/>
  <c r="CI20" i="3"/>
  <c r="CI21" i="3" s="1"/>
  <c r="CJ20" i="3"/>
  <c r="CJ21" i="3" s="1"/>
  <c r="CK20" i="3"/>
  <c r="CK21" i="3" s="1"/>
  <c r="CL20" i="3"/>
  <c r="CL21" i="3" s="1"/>
  <c r="CM20" i="3"/>
  <c r="CM21" i="3" s="1"/>
  <c r="CN20" i="3"/>
  <c r="CN21" i="3" s="1"/>
  <c r="CO20" i="3"/>
  <c r="CO21" i="3" s="1"/>
  <c r="CP20" i="3"/>
  <c r="CP21" i="3" s="1"/>
  <c r="CQ20" i="3"/>
  <c r="CQ21" i="3" s="1"/>
  <c r="CR20" i="3"/>
  <c r="CR21" i="3" s="1"/>
  <c r="CS20" i="3"/>
  <c r="CS21" i="3" s="1"/>
  <c r="CT20" i="3"/>
  <c r="CT21" i="3" s="1"/>
  <c r="CU20" i="3"/>
  <c r="CU21" i="3" s="1"/>
  <c r="CV20" i="3"/>
  <c r="CV21" i="3" s="1"/>
  <c r="CW20" i="3"/>
  <c r="CW21" i="3" s="1"/>
  <c r="CX20" i="3"/>
  <c r="CX21" i="3" s="1"/>
  <c r="CY20" i="3"/>
  <c r="CY21" i="3" s="1"/>
  <c r="CZ20" i="3"/>
  <c r="CZ21" i="3" s="1"/>
  <c r="DA20" i="3"/>
  <c r="DA21" i="3" s="1"/>
  <c r="DB20" i="3"/>
  <c r="DB21" i="3" s="1"/>
  <c r="DC20" i="3"/>
  <c r="DC21" i="3" s="1"/>
  <c r="DD20" i="3"/>
  <c r="DD21" i="3" s="1"/>
  <c r="DE20" i="3"/>
  <c r="DE21" i="3" s="1"/>
  <c r="DF20" i="3"/>
  <c r="DF21" i="3" s="1"/>
  <c r="DG20" i="3"/>
  <c r="DG21" i="3" s="1"/>
  <c r="DH20" i="3"/>
  <c r="DH21" i="3" s="1"/>
  <c r="DI20" i="3"/>
  <c r="DI21" i="3" s="1"/>
  <c r="DJ20" i="3"/>
  <c r="DJ21" i="3" s="1"/>
  <c r="DK20" i="3"/>
  <c r="DK21" i="3" s="1"/>
  <c r="DL20" i="3"/>
  <c r="DL21" i="3" s="1"/>
  <c r="DM20" i="3"/>
  <c r="DM21" i="3" s="1"/>
  <c r="DN20" i="3"/>
  <c r="DN21" i="3" s="1"/>
  <c r="DO20" i="3"/>
  <c r="DO21" i="3" s="1"/>
  <c r="DP20" i="3"/>
  <c r="DP21" i="3" s="1"/>
  <c r="DQ20" i="3"/>
  <c r="DQ21" i="3" s="1"/>
  <c r="DR20" i="3"/>
  <c r="DR21" i="3" s="1"/>
  <c r="DS20" i="3"/>
  <c r="DS21" i="3" s="1"/>
  <c r="DT20" i="3"/>
  <c r="DT21" i="3" s="1"/>
  <c r="DU20" i="3"/>
  <c r="DU21" i="3" s="1"/>
  <c r="DV20" i="3"/>
  <c r="DV21" i="3" s="1"/>
  <c r="DW20" i="3"/>
  <c r="DW21" i="3" s="1"/>
  <c r="DX20" i="3"/>
  <c r="DX21" i="3" s="1"/>
  <c r="DY20" i="3"/>
  <c r="DY21" i="3" s="1"/>
  <c r="DZ20" i="3"/>
  <c r="DZ21" i="3" s="1"/>
  <c r="EA20" i="3"/>
  <c r="EA21" i="3" s="1"/>
  <c r="EB20" i="3"/>
  <c r="EB21" i="3" s="1"/>
  <c r="EC20" i="3"/>
  <c r="EC21" i="3" s="1"/>
  <c r="ED20" i="3"/>
  <c r="ED21" i="3" s="1"/>
  <c r="EE20" i="3"/>
  <c r="EE21" i="3" s="1"/>
  <c r="EF20" i="3"/>
  <c r="EF21" i="3" s="1"/>
  <c r="EG20" i="3"/>
  <c r="EG21" i="3" s="1"/>
  <c r="EH20" i="3"/>
  <c r="EH21" i="3" s="1"/>
  <c r="EI20" i="3"/>
  <c r="EI21" i="3" s="1"/>
  <c r="EJ20" i="3"/>
  <c r="EJ21" i="3" s="1"/>
  <c r="EK20" i="3"/>
  <c r="EK21" i="3" s="1"/>
  <c r="EL20" i="3"/>
  <c r="EL21" i="3" s="1"/>
  <c r="EM20" i="3"/>
  <c r="EM21" i="3" s="1"/>
  <c r="EN20" i="3"/>
  <c r="EN21" i="3" s="1"/>
  <c r="EO20" i="3"/>
  <c r="EO21" i="3" s="1"/>
  <c r="EP20" i="3"/>
  <c r="EP21" i="3" s="1"/>
  <c r="EQ20" i="3"/>
  <c r="EQ21" i="3" s="1"/>
  <c r="ER20" i="3"/>
  <c r="ER21" i="3" s="1"/>
  <c r="ES20" i="3"/>
  <c r="ES21" i="3" s="1"/>
  <c r="ET20" i="3"/>
  <c r="ET21" i="3" s="1"/>
  <c r="EU20" i="3"/>
  <c r="EU21" i="3" s="1"/>
  <c r="EV20" i="3"/>
  <c r="EV21" i="3" s="1"/>
  <c r="EW20" i="3"/>
  <c r="EW21" i="3" s="1"/>
  <c r="EX20" i="3"/>
  <c r="EX21" i="3" s="1"/>
  <c r="EY20" i="3"/>
  <c r="EY21" i="3" s="1"/>
  <c r="EZ20" i="3"/>
  <c r="EZ21" i="3" s="1"/>
  <c r="FA20" i="3"/>
  <c r="FA21" i="3" s="1"/>
  <c r="FB20" i="3"/>
  <c r="FB21" i="3" s="1"/>
  <c r="FC20" i="3"/>
  <c r="FC21" i="3" s="1"/>
  <c r="FD20" i="3"/>
  <c r="FD21" i="3" s="1"/>
  <c r="FE20" i="3"/>
  <c r="FE21" i="3" s="1"/>
  <c r="FF20" i="3"/>
  <c r="FF21" i="3" s="1"/>
  <c r="FG20" i="3"/>
  <c r="FG21" i="3" s="1"/>
  <c r="FH20" i="3"/>
  <c r="FH21" i="3" s="1"/>
  <c r="FI20" i="3"/>
  <c r="FI21" i="3" s="1"/>
  <c r="FJ20" i="3"/>
  <c r="FJ21" i="3" s="1"/>
  <c r="FK20" i="3"/>
  <c r="FK21" i="3" s="1"/>
  <c r="C20" i="3"/>
  <c r="C21" i="3" s="1"/>
  <c r="D38" i="3" l="1"/>
  <c r="E38" i="3" s="1"/>
  <c r="D33" i="3"/>
  <c r="E33" i="3" s="1"/>
  <c r="D30" i="3"/>
  <c r="E30" i="3" s="1"/>
  <c r="D25" i="3"/>
  <c r="E25" i="3" s="1"/>
  <c r="D29" i="3"/>
  <c r="E29" i="3" s="1"/>
  <c r="D40" i="3"/>
  <c r="E40" i="3" s="1"/>
  <c r="D37" i="3"/>
  <c r="E37" i="3" s="1"/>
  <c r="D34" i="3"/>
  <c r="E34" i="3" s="1"/>
  <c r="D32" i="3"/>
  <c r="E32" i="3" s="1"/>
  <c r="D26" i="3"/>
  <c r="E26" i="3" s="1"/>
  <c r="D41" i="3"/>
  <c r="E41" i="3" s="1"/>
  <c r="D36" i="3"/>
  <c r="E36" i="3" s="1"/>
  <c r="D28" i="3"/>
  <c r="E28" i="3" s="1"/>
  <c r="D24" i="3"/>
  <c r="E24" i="3" s="1"/>
  <c r="D42" i="3"/>
  <c r="E42" i="3" s="1"/>
  <c r="D40" i="2"/>
  <c r="E40" i="2" s="1"/>
  <c r="D36" i="2"/>
  <c r="E36" i="2" s="1"/>
  <c r="D32" i="2"/>
  <c r="E32" i="2" s="1"/>
  <c r="D28" i="2"/>
  <c r="E28" i="2" s="1"/>
  <c r="D24" i="2"/>
  <c r="E24" i="2" s="1"/>
  <c r="D39" i="2"/>
  <c r="E39" i="2" s="1"/>
  <c r="D35" i="2"/>
  <c r="E35" i="2" s="1"/>
  <c r="D31" i="2"/>
  <c r="E31" i="2" s="1"/>
  <c r="D27" i="2"/>
  <c r="E27" i="2" s="1"/>
  <c r="D38" i="2"/>
  <c r="E38" i="2" s="1"/>
  <c r="D34" i="2"/>
  <c r="E34" i="2" s="1"/>
  <c r="D30" i="2"/>
  <c r="E30" i="2" s="1"/>
  <c r="D26" i="2"/>
  <c r="E26" i="2" s="1"/>
  <c r="D23" i="2"/>
  <c r="E23" i="2" s="1"/>
  <c r="D28" i="4" l="1"/>
  <c r="E28" i="4" s="1"/>
  <c r="D22" i="2" l="1"/>
  <c r="E22" i="2" s="1"/>
</calcChain>
</file>

<file path=xl/sharedStrings.xml><?xml version="1.0" encoding="utf-8"?>
<sst xmlns="http://schemas.openxmlformats.org/spreadsheetml/2006/main" count="1006" uniqueCount="858">
  <si>
    <t>№</t>
  </si>
  <si>
    <t>2-К.1</t>
  </si>
  <si>
    <t>2-К.2</t>
  </si>
  <si>
    <t>2-.К.3</t>
  </si>
  <si>
    <t>2-К.8</t>
  </si>
  <si>
    <t>2-К.9</t>
  </si>
  <si>
    <t>2-К.14</t>
  </si>
  <si>
    <t>2-К.4</t>
  </si>
  <si>
    <t>2-К.12</t>
  </si>
  <si>
    <t>2-К.13</t>
  </si>
  <si>
    <t>Сенсорика</t>
  </si>
  <si>
    <t>Музыка</t>
  </si>
  <si>
    <t xml:space="preserve">                                  </t>
  </si>
  <si>
    <t>3-Ф.1</t>
  </si>
  <si>
    <t>3-Ф.3</t>
  </si>
  <si>
    <t>3-Ф.4</t>
  </si>
  <si>
    <t>3-К. 1</t>
  </si>
  <si>
    <t>3-К.4</t>
  </si>
  <si>
    <t>3-К.5</t>
  </si>
  <si>
    <t>3-К.6</t>
  </si>
  <si>
    <t>3-К.7</t>
  </si>
  <si>
    <t>3-К.8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</si>
  <si>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</si>
  <si>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</si>
  <si>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</si>
  <si>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</si>
  <si>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</si>
  <si>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</si>
  <si>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</si>
  <si>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</si>
  <si>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</si>
  <si>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3-Т.2</t>
  </si>
  <si>
    <t>3-Т.10</t>
  </si>
  <si>
    <t>4-Ф.1</t>
  </si>
  <si>
    <t>4-Ф.2</t>
  </si>
  <si>
    <t>4-Ф.4</t>
  </si>
  <si>
    <t>4-Ф.5</t>
  </si>
  <si>
    <t>4-К. 1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</si>
  <si>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</si>
  <si>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</si>
  <si>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</si>
  <si>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</si>
  <si>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</si>
  <si>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</si>
  <si>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</si>
  <si>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</si>
  <si>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</si>
  <si>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</si>
  <si>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</si>
  <si>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</si>
  <si>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</si>
  <si>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</si>
  <si>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</si>
  <si>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</si>
  <si>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</si>
  <si>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</si>
  <si>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</si>
  <si>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</si>
  <si>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</si>
  <si>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</si>
  <si>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</si>
  <si>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</si>
  <si>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</si>
  <si>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</si>
  <si>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</si>
  <si>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</si>
  <si>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</si>
  <si>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</si>
  <si>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</si>
  <si>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</si>
  <si>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</si>
  <si>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</si>
  <si>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</si>
  <si>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</si>
  <si>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</si>
  <si>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</si>
  <si>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</si>
  <si>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</si>
  <si>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</si>
  <si>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</si>
  <si>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</si>
  <si>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</si>
  <si>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</si>
  <si>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</si>
  <si>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</si>
  <si>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</si>
  <si>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</si>
  <si>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</si>
  <si>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</si>
  <si>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</si>
  <si>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</si>
  <si>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</si>
  <si>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</si>
  <si>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</si>
  <si>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</si>
  <si>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</si>
  <si>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5-Т.4</t>
  </si>
  <si>
    <t>5-Т.14</t>
  </si>
  <si>
    <t>5-Т.15</t>
  </si>
  <si>
    <t>ФИО ребенка</t>
  </si>
  <si>
    <t>Всего, N</t>
  </si>
  <si>
    <t>владеет</t>
  </si>
  <si>
    <t>не проявляет интерес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</si>
  <si>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</si>
  <si>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</si>
  <si>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</si>
  <si>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</si>
  <si>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</si>
  <si>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</si>
  <si>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 с интересом</t>
  </si>
  <si>
    <t>не слушает</t>
  </si>
  <si>
    <t>повторяет некоторые из них</t>
  </si>
  <si>
    <t>пытается использовать</t>
  </si>
  <si>
    <t>не различает</t>
  </si>
  <si>
    <t>иногда слушает</t>
  </si>
  <si>
    <t>произносит</t>
  </si>
  <si>
    <t>знает</t>
  </si>
  <si>
    <t>знает частично</t>
  </si>
  <si>
    <t>пытается проявить заботу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</si>
  <si>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</si>
  <si>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</si>
  <si>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</si>
  <si>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</si>
  <si>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</si>
  <si>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</si>
  <si>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</si>
  <si>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</si>
  <si>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</si>
  <si>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</si>
  <si>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</si>
  <si>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</si>
  <si>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</si>
  <si>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</si>
  <si>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</si>
  <si>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</si>
  <si>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</si>
  <si>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</si>
  <si>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</si>
  <si>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</si>
  <si>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</si>
  <si>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</si>
  <si>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</si>
  <si>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</si>
  <si>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</si>
  <si>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</si>
  <si>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</si>
  <si>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</si>
  <si>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</si>
  <si>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</si>
  <si>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</si>
  <si>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</si>
  <si>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</si>
  <si>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</si>
  <si>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</si>
  <si>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</si>
  <si>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</si>
  <si>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</si>
  <si>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</si>
  <si>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</si>
  <si>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</si>
  <si>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</si>
  <si>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</si>
  <si>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</si>
  <si>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</si>
  <si>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</si>
  <si>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</si>
  <si>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</si>
  <si>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</si>
  <si>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</si>
  <si>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</si>
  <si>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</si>
  <si>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</si>
  <si>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</si>
  <si>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</si>
  <si>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</si>
  <si>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</si>
  <si>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</si>
  <si>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</si>
  <si>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</si>
  <si>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</si>
  <si>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</si>
  <si>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</si>
  <si>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</si>
  <si>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</si>
  <si>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</si>
  <si>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</si>
  <si>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</si>
  <si>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</si>
  <si>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</si>
  <si>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</si>
  <si>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</si>
  <si>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</si>
  <si>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</si>
  <si>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</si>
  <si>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</si>
  <si>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</si>
  <si>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</si>
  <si>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</si>
  <si>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</si>
  <si>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</si>
  <si>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</si>
  <si>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</si>
  <si>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</si>
  <si>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</si>
  <si>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</si>
  <si>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</si>
  <si>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3-С.1</t>
  </si>
  <si>
    <t>3-С.2</t>
  </si>
  <si>
    <t>3-С.3</t>
  </si>
  <si>
    <t>3-С.4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</si>
  <si>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</si>
  <si>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</si>
  <si>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</si>
  <si>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</si>
  <si>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</si>
  <si>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</si>
  <si>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</si>
  <si>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</si>
  <si>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</si>
  <si>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</si>
  <si>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3-П.1</t>
  </si>
  <si>
    <t>3-П.2</t>
  </si>
  <si>
    <t>3-П.3</t>
  </si>
  <si>
    <t>3-П.4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</si>
  <si>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</si>
  <si>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</si>
  <si>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</si>
  <si>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</si>
  <si>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</si>
  <si>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</si>
  <si>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</si>
  <si>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</si>
  <si>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</si>
  <si>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</si>
  <si>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</si>
  <si>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</si>
  <si>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</si>
  <si>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</si>
  <si>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</si>
  <si>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</si>
  <si>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</si>
  <si>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</si>
  <si>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</si>
  <si>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</si>
  <si>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</si>
  <si>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4-П.1</t>
  </si>
  <si>
    <t>4-П.2</t>
  </si>
  <si>
    <t>4-П.3</t>
  </si>
  <si>
    <t>4-П.4</t>
  </si>
  <si>
    <t>4-П.5</t>
  </si>
  <si>
    <t>5-П.1</t>
  </si>
  <si>
    <t>5-П.2</t>
  </si>
  <si>
    <t>5-П.3</t>
  </si>
  <si>
    <t>5-П.4</t>
  </si>
  <si>
    <t>5-П.5</t>
  </si>
  <si>
    <t>5-П.6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</si>
  <si>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</si>
  <si>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</si>
  <si>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</si>
  <si>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</si>
  <si>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</si>
  <si>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</si>
  <si>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</si>
  <si>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</si>
  <si>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</si>
  <si>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</si>
  <si>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</si>
  <si>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</si>
  <si>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</si>
  <si>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</si>
  <si>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</si>
  <si>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</si>
  <si>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</si>
  <si>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</si>
  <si>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</si>
  <si>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</si>
  <si>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</si>
  <si>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</si>
  <si>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</si>
  <si>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</si>
  <si>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</si>
  <si>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</si>
  <si>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</si>
  <si>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</si>
  <si>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</si>
  <si>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</si>
  <si>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</si>
  <si>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</si>
  <si>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</si>
  <si>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</si>
  <si>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</si>
  <si>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</si>
  <si>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</si>
  <si>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</si>
  <si>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</si>
  <si>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</si>
  <si>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</si>
  <si>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</si>
  <si>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</si>
  <si>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</si>
  <si>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</si>
  <si>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</si>
  <si>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</si>
  <si>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</si>
  <si>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</si>
  <si>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</si>
  <si>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</si>
  <si>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</si>
  <si>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</si>
  <si>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</si>
  <si>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</si>
  <si>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</si>
  <si>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</si>
  <si>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</si>
  <si>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</si>
  <si>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</si>
  <si>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</si>
  <si>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</si>
  <si>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</si>
  <si>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</si>
  <si>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</si>
  <si>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</si>
  <si>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</si>
  <si>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</si>
  <si>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</si>
  <si>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</si>
  <si>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</si>
  <si>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</si>
  <si>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</si>
  <si>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</si>
  <si>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</si>
  <si>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</si>
  <si>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</si>
  <si>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</si>
  <si>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</si>
  <si>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</si>
  <si>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</si>
  <si>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</si>
  <si>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</si>
  <si>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</si>
  <si>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</si>
  <si>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</si>
  <si>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</si>
  <si>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</si>
  <si>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</si>
  <si>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</si>
  <si>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</si>
  <si>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</si>
  <si>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</si>
  <si>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</si>
  <si>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</si>
  <si>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</si>
  <si>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</si>
  <si>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</si>
  <si>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</si>
  <si>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</si>
  <si>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</si>
  <si>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</si>
  <si>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</si>
  <si>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</si>
  <si>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</si>
  <si>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</si>
  <si>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</si>
  <si>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</si>
  <si>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</si>
  <si>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</si>
  <si>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</si>
  <si>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</si>
  <si>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</si>
  <si>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</si>
  <si>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</si>
  <si>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</si>
  <si>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</si>
  <si>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</si>
  <si>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</si>
  <si>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</si>
  <si>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</si>
  <si>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</si>
  <si>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</si>
  <si>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</si>
  <si>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</si>
  <si>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</si>
  <si>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</si>
  <si>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</si>
  <si>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</si>
  <si>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</si>
  <si>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</si>
  <si>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</si>
  <si>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</si>
  <si>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</si>
  <si>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</si>
  <si>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</si>
  <si>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</si>
  <si>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</si>
  <si>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</si>
  <si>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</si>
  <si>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</si>
  <si>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</si>
  <si>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</si>
  <si>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</si>
  <si>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</si>
  <si>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</si>
  <si>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</si>
  <si>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</si>
  <si>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</si>
  <si>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</si>
  <si>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</si>
  <si>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</si>
  <si>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</si>
  <si>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</si>
  <si>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</si>
  <si>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</si>
  <si>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</si>
  <si>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</si>
  <si>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</si>
  <si>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</si>
  <si>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</si>
  <si>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</si>
  <si>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</si>
  <si>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</si>
  <si>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</si>
  <si>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</si>
  <si>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</si>
  <si>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</si>
  <si>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</si>
  <si>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</si>
  <si>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</si>
  <si>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</si>
  <si>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</si>
  <si>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</si>
  <si>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</si>
  <si>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</si>
  <si>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</si>
  <si>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старается выполнять</t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</si>
  <si>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</si>
  <si>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</si>
  <si>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</si>
  <si>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</si>
  <si>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</si>
  <si>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</si>
  <si>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</si>
  <si>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</si>
  <si>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</si>
  <si>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</si>
  <si>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</si>
  <si>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</si>
  <si>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</si>
  <si>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</si>
  <si>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</si>
  <si>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</si>
  <si>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</si>
  <si>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</si>
  <si>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</si>
  <si>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</si>
  <si>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</si>
  <si>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</si>
  <si>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</si>
  <si>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 xml:space="preserve">ходит </t>
  </si>
  <si>
    <t>пытается лепить</t>
  </si>
  <si>
    <t xml:space="preserve">пытается ходить 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</si>
  <si>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</si>
  <si>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</si>
  <si>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</si>
  <si>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</si>
  <si>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</si>
  <si>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</si>
  <si>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</si>
  <si>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</si>
  <si>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</si>
  <si>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</si>
  <si>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</si>
  <si>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</si>
  <si>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</si>
  <si>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</si>
  <si>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</si>
  <si>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</si>
  <si>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</si>
  <si>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</si>
  <si>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</si>
  <si>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</si>
  <si>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</si>
  <si>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</si>
  <si>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</si>
  <si>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</si>
  <si>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</si>
  <si>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</si>
  <si>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</si>
  <si>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</si>
  <si>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</si>
  <si>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</si>
  <si>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</si>
  <si>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</si>
  <si>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</si>
  <si>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</si>
  <si>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</si>
  <si>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</si>
  <si>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</si>
  <si>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</si>
  <si>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</si>
  <si>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</si>
  <si>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</si>
  <si>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</si>
  <si>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</si>
  <si>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</si>
  <si>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</si>
  <si>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</si>
  <si>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</si>
  <si>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</si>
  <si>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</si>
  <si>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</si>
  <si>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</si>
  <si>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</si>
  <si>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</si>
  <si>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</si>
  <si>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</si>
  <si>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</si>
  <si>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</si>
  <si>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</si>
  <si>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</si>
  <si>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</si>
  <si>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</si>
  <si>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</si>
  <si>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</si>
  <si>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</si>
  <si>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</si>
  <si>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</si>
  <si>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</si>
  <si>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</si>
  <si>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</si>
  <si>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</si>
  <si>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</si>
  <si>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</si>
  <si>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</si>
  <si>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</si>
  <si>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</si>
  <si>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</si>
  <si>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</si>
  <si>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</si>
  <si>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</si>
  <si>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</si>
  <si>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</si>
  <si>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</si>
  <si>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</si>
  <si>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</si>
  <si>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</si>
  <si>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</si>
  <si>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</si>
  <si>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</si>
  <si>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</si>
  <si>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</si>
  <si>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</si>
  <si>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</si>
  <si>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</si>
  <si>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</si>
  <si>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</si>
  <si>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</si>
  <si>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</si>
  <si>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</si>
  <si>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</si>
  <si>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</si>
  <si>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</si>
  <si>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</si>
  <si>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</si>
  <si>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</si>
  <si>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</si>
  <si>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</si>
  <si>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</si>
  <si>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</si>
  <si>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</si>
  <si>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</si>
  <si>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</si>
  <si>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</si>
  <si>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</si>
  <si>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</si>
  <si>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</si>
  <si>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</si>
  <si>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</si>
  <si>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</si>
  <si>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</si>
  <si>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</si>
  <si>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</si>
  <si>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</si>
  <si>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</si>
  <si>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</si>
  <si>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</si>
  <si>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</si>
  <si>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</si>
  <si>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</si>
  <si>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</si>
  <si>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</si>
  <si>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</si>
  <si>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</si>
  <si>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</si>
  <si>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</si>
  <si>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</si>
  <si>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</si>
  <si>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</si>
  <si>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</si>
  <si>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</si>
  <si>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</si>
  <si>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</si>
  <si>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</si>
  <si>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</si>
  <si>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</si>
  <si>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</si>
  <si>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</si>
  <si>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</si>
  <si>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</si>
  <si>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</si>
  <si>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</si>
  <si>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</si>
  <si>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</si>
  <si>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</si>
  <si>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</si>
  <si>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</si>
  <si>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</si>
  <si>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</si>
  <si>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</si>
  <si>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</si>
  <si>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</si>
  <si>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</si>
  <si>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</si>
  <si>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</si>
  <si>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</si>
  <si>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</si>
  <si>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</si>
  <si>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</si>
  <si>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</si>
  <si>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</si>
  <si>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</si>
  <si>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</si>
  <si>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</si>
  <si>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</si>
  <si>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</si>
  <si>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</si>
  <si>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</si>
  <si>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</si>
  <si>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</si>
  <si>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</si>
  <si>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</si>
  <si>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</si>
  <si>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</si>
  <si>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</si>
  <si>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</si>
  <si>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</si>
  <si>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</si>
  <si>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</si>
  <si>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</si>
  <si>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</si>
  <si>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</si>
  <si>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</si>
  <si>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</si>
  <si>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</si>
  <si>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</si>
  <si>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</si>
  <si>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</si>
  <si>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</si>
  <si>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</si>
  <si>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</si>
  <si>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</si>
  <si>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</si>
  <si>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</si>
  <si>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</si>
  <si>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</si>
  <si>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</si>
  <si>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</si>
  <si>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</si>
  <si>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</si>
  <si>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</si>
  <si>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</si>
  <si>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</si>
  <si>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</si>
  <si>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</si>
  <si>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</si>
  <si>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</si>
  <si>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</si>
  <si>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</si>
  <si>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</si>
  <si>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</si>
  <si>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</si>
  <si>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</si>
  <si>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</si>
  <si>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</si>
  <si>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</si>
  <si>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</si>
  <si>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</si>
  <si>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</si>
  <si>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</si>
  <si>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</si>
  <si>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</si>
  <si>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</si>
  <si>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</si>
  <si>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</si>
  <si>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</si>
  <si>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</si>
  <si>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</si>
  <si>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</si>
  <si>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</si>
  <si>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</si>
  <si>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</si>
  <si>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</si>
  <si>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</si>
  <si>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</si>
  <si>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</si>
  <si>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</si>
  <si>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</si>
  <si>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</si>
  <si>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</si>
  <si>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</si>
  <si>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</si>
  <si>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</si>
  <si>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</si>
  <si>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</si>
  <si>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</si>
  <si>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</si>
  <si>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</si>
  <si>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</si>
  <si>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</si>
  <si>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</si>
  <si>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</si>
  <si>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</si>
  <si>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</si>
  <si>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</si>
  <si>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</si>
  <si>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</si>
  <si>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</si>
  <si>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</si>
  <si>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</si>
  <si>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</si>
  <si>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</si>
  <si>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</si>
  <si>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</si>
  <si>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</si>
  <si>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</si>
  <si>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</si>
  <si>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</si>
  <si>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</si>
  <si>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</si>
  <si>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</si>
  <si>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</si>
  <si>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</si>
  <si>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</si>
  <si>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</si>
  <si>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</si>
  <si>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</si>
  <si>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</si>
  <si>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</si>
  <si>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</si>
  <si>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</si>
  <si>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</si>
  <si>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</si>
  <si>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</si>
  <si>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</si>
  <si>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</si>
  <si>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</si>
  <si>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</si>
  <si>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</si>
  <si>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</si>
  <si>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</si>
  <si>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</si>
  <si>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</si>
  <si>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</si>
  <si>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</si>
  <si>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</si>
  <si>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</si>
  <si>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</si>
  <si>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</si>
  <si>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</si>
  <si>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</si>
  <si>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</si>
  <si>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</si>
  <si>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</si>
  <si>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</si>
  <si>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</si>
  <si>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</si>
  <si>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</si>
  <si>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</si>
  <si>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</si>
  <si>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</si>
  <si>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</si>
  <si>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</si>
  <si>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</si>
  <si>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</si>
  <si>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</si>
  <si>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</si>
  <si>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</si>
  <si>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</si>
  <si>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</si>
  <si>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</si>
  <si>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</si>
  <si>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</si>
  <si>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</si>
  <si>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</si>
  <si>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</si>
  <si>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</si>
  <si>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</si>
  <si>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</si>
  <si>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</si>
  <si>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</si>
  <si>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</si>
  <si>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</si>
  <si>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</si>
  <si>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</si>
  <si>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</si>
  <si>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</si>
  <si>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</si>
  <si>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</si>
  <si>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</si>
  <si>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</si>
  <si>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</si>
  <si>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</si>
  <si>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</si>
  <si>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</si>
  <si>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</si>
  <si>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</si>
  <si>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</si>
  <si>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5-К.3</t>
  </si>
  <si>
    <t>5-К.14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</si>
  <si>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</si>
  <si>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</si>
  <si>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</si>
  <si>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</si>
  <si>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</si>
  <si>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</si>
  <si>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</si>
  <si>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</si>
  <si>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</si>
  <si>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3-К.2</t>
  </si>
  <si>
    <t>3- К.3</t>
  </si>
  <si>
    <t xml:space="preserve">                              Лист наблюдения для средней группы (дети 3-х лет)</t>
  </si>
  <si>
    <t xml:space="preserve">                              Лист наблюдения для средней группы (дети 4-х лет)</t>
  </si>
  <si>
    <t xml:space="preserve">                              Лист наблюдения для средней группы (дети 5-ти лет)</t>
  </si>
  <si>
    <t>4- К.2</t>
  </si>
  <si>
    <t>5-К.6</t>
  </si>
  <si>
    <t xml:space="preserve">                                  Учебный год: 2023-2024                          Группа: разновозрастная с нарушением речи "Гүлдер" №109 (средняя)                 Период: стартовый мониторинг         Сроки проведения:сентябрь 2023</t>
  </si>
  <si>
    <t xml:space="preserve">                                  Учебный год: 2023-2024                          Группа: разновозрастная с нарушением речи "Гүлдер" №109 (старшая)                 Период: стартовый мониторинг         Сроки проведения:сентябрь 2023</t>
  </si>
  <si>
    <t xml:space="preserve">                                  Учебный год: 2023-2024                          Группа: разновозрастная с нарушением речи "Гүлдер" №109 (предшкольная)                 Период: стартовый мониторинг         Сроки проведения:сентябрь 2023</t>
  </si>
  <si>
    <t>Тараева Ева</t>
  </si>
  <si>
    <t>Испулов Ратмир</t>
  </si>
  <si>
    <t>Токаев Мирон</t>
  </si>
  <si>
    <t>Ананько Анатолий</t>
  </si>
  <si>
    <t>Шулгубаева Диана</t>
  </si>
  <si>
    <t>Николаевская Оксана</t>
  </si>
  <si>
    <t>Ержанова Елизавета</t>
  </si>
  <si>
    <t>Гельман Иван</t>
  </si>
  <si>
    <t>Джанкабулова Аиша</t>
  </si>
  <si>
    <t>Жиганщин Тимур</t>
  </si>
  <si>
    <t xml:space="preserve">Аносова Алёна            </t>
  </si>
  <si>
    <t xml:space="preserve">Бектемиров Алижан </t>
  </si>
  <si>
    <t xml:space="preserve">Браун Олег                 </t>
  </si>
  <si>
    <t xml:space="preserve">Быструшкин  Игорь </t>
  </si>
  <si>
    <t xml:space="preserve">Гиберт Алисия </t>
  </si>
  <si>
    <t xml:space="preserve">Досмагамбет Шаруан </t>
  </si>
  <si>
    <t xml:space="preserve">Косницкий Тимофей </t>
  </si>
  <si>
    <t xml:space="preserve">Кузнецов Владислав </t>
  </si>
  <si>
    <t xml:space="preserve">Туребекова Айлин </t>
  </si>
  <si>
    <t xml:space="preserve">Харин  Артем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</si>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</sst>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4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2" xfId="0" applyBorder="1"/>
    <xf numFmtId="0" fontId="0" fillId="0" borderId="23" xfId="0" applyBorder="1"/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3" fillId="0" borderId="22" xfId="0" applyFont="1" applyBorder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2" fillId="0" borderId="2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0"/>
  <sheetViews>
    <sheetView zoomScaleNormal="100" workbookViewId="0">
      <selection activeCell="F36" sqref="F36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12</v>
      </c>
      <c r="B1" s="13" t="s">
        <v>829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834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66" t="s">
        <v>0</v>
      </c>
      <c r="B4" s="66" t="s">
        <v>99</v>
      </c>
      <c r="C4" s="68" t="s">
        <v>193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49" t="s">
        <v>195</v>
      </c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2" t="s">
        <v>460</v>
      </c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6" t="s">
        <v>201</v>
      </c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8"/>
      <c r="DG4" s="47" t="s">
        <v>205</v>
      </c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</row>
    <row r="5" spans="1:122" ht="15.75" customHeight="1" x14ac:dyDescent="0.25">
      <c r="A5" s="66"/>
      <c r="B5" s="66"/>
      <c r="C5" s="72" t="s">
        <v>194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51" t="s">
        <v>196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48" t="s">
        <v>197</v>
      </c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53" t="s">
        <v>10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5"/>
      <c r="AY5" s="53" t="s">
        <v>202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5"/>
      <c r="BK5" s="59" t="s">
        <v>198</v>
      </c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 t="s">
        <v>203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63" t="s">
        <v>204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5"/>
      <c r="CU5" s="60" t="s">
        <v>11</v>
      </c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2"/>
      <c r="DG5" s="48" t="s">
        <v>200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</row>
    <row r="6" spans="1:122" ht="0.75" customHeight="1" x14ac:dyDescent="0.25">
      <c r="A6" s="66"/>
      <c r="B6" s="66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5"/>
      <c r="AN6" s="15"/>
      <c r="AO6" s="15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5">
      <c r="A7" s="66"/>
      <c r="B7" s="66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5">
      <c r="A8" s="66"/>
      <c r="B8" s="66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5">
      <c r="A9" s="66"/>
      <c r="B9" s="66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5">
      <c r="A10" s="66"/>
      <c r="B10" s="66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66"/>
      <c r="B11" s="66"/>
      <c r="C11" s="70" t="s">
        <v>13</v>
      </c>
      <c r="D11" s="71" t="s">
        <v>2</v>
      </c>
      <c r="E11" s="71" t="s">
        <v>3</v>
      </c>
      <c r="F11" s="71" t="s">
        <v>30</v>
      </c>
      <c r="G11" s="71" t="s">
        <v>6</v>
      </c>
      <c r="H11" s="71" t="s">
        <v>1</v>
      </c>
      <c r="I11" s="76" t="s">
        <v>14</v>
      </c>
      <c r="J11" s="72"/>
      <c r="K11" s="72"/>
      <c r="L11" s="76" t="s">
        <v>15</v>
      </c>
      <c r="M11" s="72"/>
      <c r="N11" s="72"/>
      <c r="O11" s="51" t="s">
        <v>16</v>
      </c>
      <c r="P11" s="51"/>
      <c r="Q11" s="51"/>
      <c r="R11" s="51" t="s">
        <v>827</v>
      </c>
      <c r="S11" s="51"/>
      <c r="T11" s="51"/>
      <c r="U11" s="51" t="s">
        <v>828</v>
      </c>
      <c r="V11" s="51"/>
      <c r="W11" s="51"/>
      <c r="X11" s="51" t="s">
        <v>17</v>
      </c>
      <c r="Y11" s="51"/>
      <c r="Z11" s="51"/>
      <c r="AA11" s="51" t="s">
        <v>18</v>
      </c>
      <c r="AB11" s="51"/>
      <c r="AC11" s="51"/>
      <c r="AD11" s="48" t="s">
        <v>19</v>
      </c>
      <c r="AE11" s="48"/>
      <c r="AF11" s="48"/>
      <c r="AG11" s="51" t="s">
        <v>20</v>
      </c>
      <c r="AH11" s="51"/>
      <c r="AI11" s="51"/>
      <c r="AJ11" s="51" t="s">
        <v>21</v>
      </c>
      <c r="AK11" s="51"/>
      <c r="AL11" s="51"/>
      <c r="AM11" s="48" t="s">
        <v>220</v>
      </c>
      <c r="AN11" s="48"/>
      <c r="AO11" s="48"/>
      <c r="AP11" s="48" t="s">
        <v>221</v>
      </c>
      <c r="AQ11" s="48"/>
      <c r="AR11" s="48"/>
      <c r="AS11" s="48" t="s">
        <v>222</v>
      </c>
      <c r="AT11" s="48"/>
      <c r="AU11" s="48"/>
      <c r="AV11" s="48" t="s">
        <v>223</v>
      </c>
      <c r="AW11" s="48"/>
      <c r="AX11" s="48"/>
      <c r="AY11" s="48" t="s">
        <v>22</v>
      </c>
      <c r="AZ11" s="48"/>
      <c r="BA11" s="48"/>
      <c r="BB11" s="48" t="s">
        <v>31</v>
      </c>
      <c r="BC11" s="48"/>
      <c r="BD11" s="48"/>
      <c r="BE11" s="48" t="s">
        <v>23</v>
      </c>
      <c r="BF11" s="48"/>
      <c r="BG11" s="48"/>
      <c r="BH11" s="48" t="s">
        <v>24</v>
      </c>
      <c r="BI11" s="48"/>
      <c r="BJ11" s="48"/>
      <c r="BK11" s="48" t="s">
        <v>25</v>
      </c>
      <c r="BL11" s="48"/>
      <c r="BM11" s="48"/>
      <c r="BN11" s="48" t="s">
        <v>26</v>
      </c>
      <c r="BO11" s="48"/>
      <c r="BP11" s="48"/>
      <c r="BQ11" s="48" t="s">
        <v>27</v>
      </c>
      <c r="BR11" s="48"/>
      <c r="BS11" s="48"/>
      <c r="BT11" s="48" t="s">
        <v>28</v>
      </c>
      <c r="BU11" s="48"/>
      <c r="BV11" s="48"/>
      <c r="BW11" s="48" t="s">
        <v>29</v>
      </c>
      <c r="BX11" s="48"/>
      <c r="BY11" s="48"/>
      <c r="BZ11" s="48" t="s">
        <v>32</v>
      </c>
      <c r="CA11" s="48"/>
      <c r="CB11" s="48"/>
      <c r="CC11" s="48" t="s">
        <v>210</v>
      </c>
      <c r="CD11" s="48"/>
      <c r="CE11" s="48"/>
      <c r="CF11" s="48" t="s">
        <v>211</v>
      </c>
      <c r="CG11" s="48"/>
      <c r="CH11" s="48"/>
      <c r="CI11" s="48" t="s">
        <v>212</v>
      </c>
      <c r="CJ11" s="48"/>
      <c r="CK11" s="48"/>
      <c r="CL11" s="48" t="s">
        <v>213</v>
      </c>
      <c r="CM11" s="48"/>
      <c r="CN11" s="48"/>
      <c r="CO11" s="48" t="s">
        <v>214</v>
      </c>
      <c r="CP11" s="48"/>
      <c r="CQ11" s="48"/>
      <c r="CR11" s="48" t="s">
        <v>215</v>
      </c>
      <c r="CS11" s="48"/>
      <c r="CT11" s="48"/>
      <c r="CU11" s="48" t="s">
        <v>216</v>
      </c>
      <c r="CV11" s="48"/>
      <c r="CW11" s="48"/>
      <c r="CX11" s="48" t="s">
        <v>217</v>
      </c>
      <c r="CY11" s="48"/>
      <c r="CZ11" s="48"/>
      <c r="DA11" s="48" t="s">
        <v>218</v>
      </c>
      <c r="DB11" s="48"/>
      <c r="DC11" s="48"/>
      <c r="DD11" s="48" t="s">
        <v>219</v>
      </c>
      <c r="DE11" s="48"/>
      <c r="DF11" s="48"/>
      <c r="DG11" s="48" t="s">
        <v>206</v>
      </c>
      <c r="DH11" s="48"/>
      <c r="DI11" s="48"/>
      <c r="DJ11" s="48" t="s">
        <v>207</v>
      </c>
      <c r="DK11" s="48"/>
      <c r="DL11" s="48"/>
      <c r="DM11" s="48" t="s">
        <v>208</v>
      </c>
      <c r="DN11" s="48"/>
      <c r="DO11" s="48"/>
      <c r="DP11" s="48" t="s">
        <v>209</v>
      </c>
      <c r="DQ11" s="48"/>
      <c r="DR11" s="48"/>
    </row>
    <row r="12" spans="1:122" ht="31.5" customHeight="1" x14ac:dyDescent="0.25">
      <c r="A12" s="66"/>
      <c r="B12" s="67"/>
      <c r="C12" s="75" t="s">
        <v>461</v>
      </c>
      <c r="D12" s="75"/>
      <c r="E12" s="75"/>
      <c r="F12" s="75" t="s">
        <v>465</v>
      </c>
      <c r="G12" s="75"/>
      <c r="H12" s="75"/>
      <c r="I12" s="75" t="s">
        <v>123</v>
      </c>
      <c r="J12" s="75"/>
      <c r="K12" s="75"/>
      <c r="L12" s="75" t="s">
        <v>125</v>
      </c>
      <c r="M12" s="75"/>
      <c r="N12" s="75"/>
      <c r="O12" s="75" t="s">
        <v>469</v>
      </c>
      <c r="P12" s="75"/>
      <c r="Q12" s="75"/>
      <c r="R12" s="75" t="s">
        <v>470</v>
      </c>
      <c r="S12" s="75"/>
      <c r="T12" s="75"/>
      <c r="U12" s="75" t="s">
        <v>472</v>
      </c>
      <c r="V12" s="75"/>
      <c r="W12" s="75"/>
      <c r="X12" s="75" t="s">
        <v>475</v>
      </c>
      <c r="Y12" s="75"/>
      <c r="Z12" s="75"/>
      <c r="AA12" s="75" t="s">
        <v>478</v>
      </c>
      <c r="AB12" s="75"/>
      <c r="AC12" s="75"/>
      <c r="AD12" s="75" t="s">
        <v>138</v>
      </c>
      <c r="AE12" s="75"/>
      <c r="AF12" s="75"/>
      <c r="AG12" s="75" t="s">
        <v>481</v>
      </c>
      <c r="AH12" s="75"/>
      <c r="AI12" s="75"/>
      <c r="AJ12" s="75" t="s">
        <v>483</v>
      </c>
      <c r="AK12" s="75"/>
      <c r="AL12" s="75"/>
      <c r="AM12" s="75" t="s">
        <v>484</v>
      </c>
      <c r="AN12" s="75"/>
      <c r="AO12" s="75"/>
      <c r="AP12" s="77" t="s">
        <v>268</v>
      </c>
      <c r="AQ12" s="77"/>
      <c r="AR12" s="77"/>
      <c r="AS12" s="77" t="s">
        <v>488</v>
      </c>
      <c r="AT12" s="77"/>
      <c r="AU12" s="77"/>
      <c r="AV12" s="77" t="s">
        <v>492</v>
      </c>
      <c r="AW12" s="77"/>
      <c r="AX12" s="77"/>
      <c r="AY12" s="77" t="s">
        <v>494</v>
      </c>
      <c r="AZ12" s="77"/>
      <c r="BA12" s="77"/>
      <c r="BB12" s="77" t="s">
        <v>497</v>
      </c>
      <c r="BC12" s="77"/>
      <c r="BD12" s="77"/>
      <c r="BE12" s="77" t="s">
        <v>498</v>
      </c>
      <c r="BF12" s="77"/>
      <c r="BG12" s="77"/>
      <c r="BH12" s="77" t="s">
        <v>499</v>
      </c>
      <c r="BI12" s="77"/>
      <c r="BJ12" s="77"/>
      <c r="BK12" s="77" t="s">
        <v>500</v>
      </c>
      <c r="BL12" s="77"/>
      <c r="BM12" s="77"/>
      <c r="BN12" s="77" t="s">
        <v>502</v>
      </c>
      <c r="BO12" s="77"/>
      <c r="BP12" s="77"/>
      <c r="BQ12" s="77" t="s">
        <v>503</v>
      </c>
      <c r="BR12" s="77"/>
      <c r="BS12" s="77"/>
      <c r="BT12" s="77" t="s">
        <v>504</v>
      </c>
      <c r="BU12" s="77"/>
      <c r="BV12" s="77"/>
      <c r="BW12" s="77" t="s">
        <v>507</v>
      </c>
      <c r="BX12" s="77"/>
      <c r="BY12" s="77"/>
      <c r="BZ12" s="77" t="s">
        <v>508</v>
      </c>
      <c r="CA12" s="77"/>
      <c r="CB12" s="77"/>
      <c r="CC12" s="77" t="s">
        <v>512</v>
      </c>
      <c r="CD12" s="77"/>
      <c r="CE12" s="77"/>
      <c r="CF12" s="77" t="s">
        <v>515</v>
      </c>
      <c r="CG12" s="77"/>
      <c r="CH12" s="77"/>
      <c r="CI12" s="77" t="s">
        <v>516</v>
      </c>
      <c r="CJ12" s="77"/>
      <c r="CK12" s="77"/>
      <c r="CL12" s="77" t="s">
        <v>518</v>
      </c>
      <c r="CM12" s="77"/>
      <c r="CN12" s="77"/>
      <c r="CO12" s="77" t="s">
        <v>519</v>
      </c>
      <c r="CP12" s="77"/>
      <c r="CQ12" s="77"/>
      <c r="CR12" s="77" t="s">
        <v>521</v>
      </c>
      <c r="CS12" s="77"/>
      <c r="CT12" s="77"/>
      <c r="CU12" s="77" t="s">
        <v>522</v>
      </c>
      <c r="CV12" s="77"/>
      <c r="CW12" s="77"/>
      <c r="CX12" s="77" t="s">
        <v>523</v>
      </c>
      <c r="CY12" s="77"/>
      <c r="CZ12" s="77"/>
      <c r="DA12" s="77" t="s">
        <v>524</v>
      </c>
      <c r="DB12" s="77"/>
      <c r="DC12" s="77"/>
      <c r="DD12" s="77" t="s">
        <v>525</v>
      </c>
      <c r="DE12" s="77"/>
      <c r="DF12" s="77"/>
      <c r="DG12" s="82" t="s">
        <v>527</v>
      </c>
      <c r="DH12" s="82"/>
      <c r="DI12" s="82"/>
      <c r="DJ12" s="82" t="s">
        <v>531</v>
      </c>
      <c r="DK12" s="82"/>
      <c r="DL12" s="82"/>
      <c r="DM12" s="75" t="s">
        <v>534</v>
      </c>
      <c r="DN12" s="75"/>
      <c r="DO12" s="75"/>
      <c r="DP12" s="75" t="s">
        <v>536</v>
      </c>
      <c r="DQ12" s="75"/>
      <c r="DR12" s="75"/>
    </row>
    <row r="13" spans="1:122" ht="89.25" customHeight="1" x14ac:dyDescent="0.25">
      <c r="A13" s="66"/>
      <c r="B13" s="67"/>
      <c r="C13" s="28" t="s">
        <v>462</v>
      </c>
      <c r="D13" s="28" t="s">
        <v>463</v>
      </c>
      <c r="E13" s="28" t="s">
        <v>464</v>
      </c>
      <c r="F13" s="28" t="s">
        <v>119</v>
      </c>
      <c r="G13" s="28" t="s">
        <v>120</v>
      </c>
      <c r="H13" s="28" t="s">
        <v>121</v>
      </c>
      <c r="I13" s="28" t="s">
        <v>466</v>
      </c>
      <c r="J13" s="28" t="s">
        <v>467</v>
      </c>
      <c r="K13" s="28" t="s">
        <v>468</v>
      </c>
      <c r="L13" s="28" t="s">
        <v>126</v>
      </c>
      <c r="M13" s="28" t="s">
        <v>127</v>
      </c>
      <c r="N13" s="28" t="s">
        <v>128</v>
      </c>
      <c r="O13" s="28" t="s">
        <v>129</v>
      </c>
      <c r="P13" s="28" t="s">
        <v>130</v>
      </c>
      <c r="Q13" s="28" t="s">
        <v>131</v>
      </c>
      <c r="R13" s="28" t="s">
        <v>132</v>
      </c>
      <c r="S13" s="28" t="s">
        <v>302</v>
      </c>
      <c r="T13" s="28" t="s">
        <v>471</v>
      </c>
      <c r="U13" s="28" t="s">
        <v>473</v>
      </c>
      <c r="V13" s="28" t="s">
        <v>474</v>
      </c>
      <c r="W13" s="28" t="s">
        <v>108</v>
      </c>
      <c r="X13" s="28" t="s">
        <v>387</v>
      </c>
      <c r="Y13" s="28" t="s">
        <v>476</v>
      </c>
      <c r="Z13" s="28" t="s">
        <v>477</v>
      </c>
      <c r="AA13" s="28" t="s">
        <v>137</v>
      </c>
      <c r="AB13" s="28" t="s">
        <v>479</v>
      </c>
      <c r="AC13" s="28" t="s">
        <v>480</v>
      </c>
      <c r="AD13" s="28" t="s">
        <v>109</v>
      </c>
      <c r="AE13" s="28" t="s">
        <v>114</v>
      </c>
      <c r="AF13" s="28" t="s">
        <v>110</v>
      </c>
      <c r="AG13" s="28" t="s">
        <v>139</v>
      </c>
      <c r="AH13" s="28" t="s">
        <v>482</v>
      </c>
      <c r="AI13" s="28" t="s">
        <v>163</v>
      </c>
      <c r="AJ13" s="28" t="s">
        <v>140</v>
      </c>
      <c r="AK13" s="28" t="s">
        <v>141</v>
      </c>
      <c r="AL13" s="28" t="s">
        <v>142</v>
      </c>
      <c r="AM13" s="28" t="s">
        <v>485</v>
      </c>
      <c r="AN13" s="28" t="s">
        <v>486</v>
      </c>
      <c r="AO13" s="28" t="s">
        <v>487</v>
      </c>
      <c r="AP13" s="28" t="s">
        <v>269</v>
      </c>
      <c r="AQ13" s="28" t="s">
        <v>270</v>
      </c>
      <c r="AR13" s="28" t="s">
        <v>271</v>
      </c>
      <c r="AS13" s="28" t="s">
        <v>489</v>
      </c>
      <c r="AT13" s="28" t="s">
        <v>490</v>
      </c>
      <c r="AU13" s="28" t="s">
        <v>491</v>
      </c>
      <c r="AV13" s="28" t="s">
        <v>273</v>
      </c>
      <c r="AW13" s="28" t="s">
        <v>493</v>
      </c>
      <c r="AX13" s="28" t="s">
        <v>274</v>
      </c>
      <c r="AY13" s="31" t="s">
        <v>143</v>
      </c>
      <c r="AZ13" s="31" t="s">
        <v>495</v>
      </c>
      <c r="BA13" s="31" t="s">
        <v>496</v>
      </c>
      <c r="BB13" s="31" t="s">
        <v>144</v>
      </c>
      <c r="BC13" s="31" t="s">
        <v>145</v>
      </c>
      <c r="BD13" s="31" t="s">
        <v>146</v>
      </c>
      <c r="BE13" s="31" t="s">
        <v>147</v>
      </c>
      <c r="BF13" s="31" t="s">
        <v>377</v>
      </c>
      <c r="BG13" s="31" t="s">
        <v>148</v>
      </c>
      <c r="BH13" s="31" t="s">
        <v>101</v>
      </c>
      <c r="BI13" s="31" t="s">
        <v>149</v>
      </c>
      <c r="BJ13" s="31" t="s">
        <v>150</v>
      </c>
      <c r="BK13" s="31" t="s">
        <v>278</v>
      </c>
      <c r="BL13" s="31" t="s">
        <v>501</v>
      </c>
      <c r="BM13" s="31" t="s">
        <v>279</v>
      </c>
      <c r="BN13" s="31" t="s">
        <v>275</v>
      </c>
      <c r="BO13" s="31" t="s">
        <v>276</v>
      </c>
      <c r="BP13" s="31" t="s">
        <v>277</v>
      </c>
      <c r="BQ13" s="31" t="s">
        <v>280</v>
      </c>
      <c r="BR13" s="31" t="s">
        <v>433</v>
      </c>
      <c r="BS13" s="31" t="s">
        <v>281</v>
      </c>
      <c r="BT13" s="31" t="s">
        <v>282</v>
      </c>
      <c r="BU13" s="31" t="s">
        <v>505</v>
      </c>
      <c r="BV13" s="31" t="s">
        <v>506</v>
      </c>
      <c r="BW13" s="31" t="s">
        <v>116</v>
      </c>
      <c r="BX13" s="31" t="s">
        <v>117</v>
      </c>
      <c r="BY13" s="31" t="s">
        <v>133</v>
      </c>
      <c r="BZ13" s="31" t="s">
        <v>509</v>
      </c>
      <c r="CA13" s="31" t="s">
        <v>510</v>
      </c>
      <c r="CB13" s="31" t="s">
        <v>511</v>
      </c>
      <c r="CC13" s="31" t="s">
        <v>513</v>
      </c>
      <c r="CD13" s="31" t="s">
        <v>284</v>
      </c>
      <c r="CE13" s="31" t="s">
        <v>514</v>
      </c>
      <c r="CF13" s="31" t="s">
        <v>285</v>
      </c>
      <c r="CG13" s="31" t="s">
        <v>286</v>
      </c>
      <c r="CH13" s="31" t="s">
        <v>287</v>
      </c>
      <c r="CI13" s="31" t="s">
        <v>288</v>
      </c>
      <c r="CJ13" s="31" t="s">
        <v>517</v>
      </c>
      <c r="CK13" s="31" t="s">
        <v>289</v>
      </c>
      <c r="CL13" s="31" t="s">
        <v>290</v>
      </c>
      <c r="CM13" s="31" t="s">
        <v>291</v>
      </c>
      <c r="CN13" s="31" t="s">
        <v>292</v>
      </c>
      <c r="CO13" s="31" t="s">
        <v>124</v>
      </c>
      <c r="CP13" s="31" t="s">
        <v>293</v>
      </c>
      <c r="CQ13" s="31" t="s">
        <v>520</v>
      </c>
      <c r="CR13" s="31" t="s">
        <v>294</v>
      </c>
      <c r="CS13" s="31" t="s">
        <v>295</v>
      </c>
      <c r="CT13" s="31" t="s">
        <v>296</v>
      </c>
      <c r="CU13" s="31" t="s">
        <v>299</v>
      </c>
      <c r="CV13" s="31" t="s">
        <v>300</v>
      </c>
      <c r="CW13" s="31" t="s">
        <v>301</v>
      </c>
      <c r="CX13" s="31" t="s">
        <v>303</v>
      </c>
      <c r="CY13" s="31" t="s">
        <v>304</v>
      </c>
      <c r="CZ13" s="31" t="s">
        <v>305</v>
      </c>
      <c r="DA13" s="31" t="s">
        <v>306</v>
      </c>
      <c r="DB13" s="31" t="s">
        <v>111</v>
      </c>
      <c r="DC13" s="31" t="s">
        <v>307</v>
      </c>
      <c r="DD13" s="31" t="s">
        <v>526</v>
      </c>
      <c r="DE13" s="31" t="s">
        <v>272</v>
      </c>
      <c r="DF13" s="31" t="s">
        <v>113</v>
      </c>
      <c r="DG13" s="28" t="s">
        <v>528</v>
      </c>
      <c r="DH13" s="28" t="s">
        <v>529</v>
      </c>
      <c r="DI13" s="28" t="s">
        <v>530</v>
      </c>
      <c r="DJ13" s="28" t="s">
        <v>434</v>
      </c>
      <c r="DK13" s="28" t="s">
        <v>532</v>
      </c>
      <c r="DL13" s="28" t="s">
        <v>533</v>
      </c>
      <c r="DM13" s="28" t="s">
        <v>308</v>
      </c>
      <c r="DN13" s="28" t="s">
        <v>309</v>
      </c>
      <c r="DO13" s="28" t="s">
        <v>535</v>
      </c>
      <c r="DP13" s="28" t="s">
        <v>310</v>
      </c>
      <c r="DQ13" s="28" t="s">
        <v>118</v>
      </c>
      <c r="DR13" s="28" t="s">
        <v>311</v>
      </c>
    </row>
    <row r="14" spans="1:122" ht="15.75" x14ac:dyDescent="0.25">
      <c r="A14" s="2">
        <v>1</v>
      </c>
      <c r="B14" s="40" t="s">
        <v>840</v>
      </c>
      <c r="C14" s="5"/>
      <c r="D14" s="5">
        <v>1</v>
      </c>
      <c r="E14" s="5"/>
      <c r="F14" s="5">
        <v>1</v>
      </c>
      <c r="G14" s="5"/>
      <c r="H14" s="4"/>
      <c r="I14" s="5">
        <v>1</v>
      </c>
      <c r="J14" s="46"/>
      <c r="K14" s="46"/>
      <c r="L14" s="46">
        <v>1</v>
      </c>
      <c r="M14" s="4"/>
      <c r="N14" s="4"/>
      <c r="O14" s="4"/>
      <c r="P14" s="12">
        <v>1</v>
      </c>
      <c r="Q14" s="4"/>
      <c r="R14" s="12"/>
      <c r="S14" s="12">
        <v>1</v>
      </c>
      <c r="T14" s="15"/>
      <c r="U14" s="15"/>
      <c r="V14" s="15"/>
      <c r="W14" s="12">
        <v>1</v>
      </c>
      <c r="X14" s="15"/>
      <c r="Y14" s="15"/>
      <c r="Z14" s="15">
        <v>1</v>
      </c>
      <c r="AA14" s="15"/>
      <c r="AB14" s="15"/>
      <c r="AC14" s="15">
        <v>1</v>
      </c>
      <c r="AD14" s="15"/>
      <c r="AE14" s="15">
        <v>1</v>
      </c>
      <c r="AF14" s="15"/>
      <c r="AG14" s="15"/>
      <c r="AH14" s="15"/>
      <c r="AI14" s="15">
        <v>1</v>
      </c>
      <c r="AJ14" s="15"/>
      <c r="AK14" s="15"/>
      <c r="AL14" s="15">
        <v>1</v>
      </c>
      <c r="AM14" s="15"/>
      <c r="AN14" s="15"/>
      <c r="AO14" s="15">
        <v>1</v>
      </c>
      <c r="AP14" s="15"/>
      <c r="AQ14" s="15"/>
      <c r="AR14" s="15">
        <v>1</v>
      </c>
      <c r="AS14" s="15"/>
      <c r="AT14" s="15"/>
      <c r="AU14" s="15">
        <v>1</v>
      </c>
      <c r="AV14" s="15"/>
      <c r="AW14" s="15"/>
      <c r="AX14" s="15">
        <v>1</v>
      </c>
      <c r="AY14" s="15"/>
      <c r="AZ14" s="15">
        <v>1</v>
      </c>
      <c r="BA14" s="15"/>
      <c r="BB14" s="15"/>
      <c r="BC14" s="15"/>
      <c r="BD14" s="15">
        <v>1</v>
      </c>
      <c r="BE14" s="15"/>
      <c r="BF14" s="15">
        <v>1</v>
      </c>
      <c r="BG14" s="15"/>
      <c r="BH14" s="15"/>
      <c r="BI14" s="15">
        <v>1</v>
      </c>
      <c r="BJ14" s="15"/>
      <c r="BK14" s="4"/>
      <c r="BL14" s="15">
        <v>1</v>
      </c>
      <c r="BM14" s="15"/>
      <c r="BN14" s="15"/>
      <c r="BO14" s="15">
        <v>1</v>
      </c>
      <c r="BP14" s="15"/>
      <c r="BQ14" s="15"/>
      <c r="BR14" s="15"/>
      <c r="BS14" s="15">
        <v>1</v>
      </c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/>
      <c r="CE14" s="15">
        <v>1</v>
      </c>
      <c r="CF14" s="15"/>
      <c r="CG14" s="15">
        <v>1</v>
      </c>
      <c r="CH14" s="15"/>
      <c r="CI14" s="15"/>
      <c r="CJ14" s="15">
        <v>1</v>
      </c>
      <c r="CK14" s="15"/>
      <c r="CL14" s="15"/>
      <c r="CM14" s="15"/>
      <c r="CN14" s="15">
        <v>1</v>
      </c>
      <c r="CO14" s="15"/>
      <c r="CP14" s="15">
        <v>1</v>
      </c>
      <c r="CQ14" s="15"/>
      <c r="CR14" s="15"/>
      <c r="CS14" s="15">
        <v>1</v>
      </c>
      <c r="CT14" s="15"/>
      <c r="CU14" s="15"/>
      <c r="CV14" s="15"/>
      <c r="CW14" s="15">
        <v>1</v>
      </c>
      <c r="CX14" s="15"/>
      <c r="CY14" s="15">
        <v>1</v>
      </c>
      <c r="CZ14" s="15"/>
      <c r="DA14" s="15"/>
      <c r="DB14" s="15">
        <v>1</v>
      </c>
      <c r="DC14" s="15"/>
      <c r="DD14" s="15"/>
      <c r="DE14" s="15"/>
      <c r="DF14" s="15">
        <v>1</v>
      </c>
      <c r="DG14" s="15"/>
      <c r="DH14" s="15">
        <v>1</v>
      </c>
      <c r="DI14" s="15"/>
      <c r="DJ14" s="15"/>
      <c r="DK14" s="15">
        <v>1</v>
      </c>
      <c r="DL14" s="15"/>
      <c r="DM14" s="15"/>
      <c r="DN14" s="15"/>
      <c r="DO14" s="15">
        <v>1</v>
      </c>
      <c r="DP14" s="15"/>
      <c r="DQ14" s="15">
        <v>1</v>
      </c>
      <c r="DR14" s="15"/>
    </row>
    <row r="15" spans="1:122" ht="15.75" x14ac:dyDescent="0.25">
      <c r="A15" s="2">
        <v>2</v>
      </c>
      <c r="B15" s="1" t="s">
        <v>838</v>
      </c>
      <c r="C15" s="9">
        <v>1</v>
      </c>
      <c r="E15" s="9"/>
      <c r="F15" s="9">
        <v>1</v>
      </c>
      <c r="G15" s="9"/>
      <c r="H15" s="4"/>
      <c r="I15" s="9">
        <v>1</v>
      </c>
      <c r="J15" s="46"/>
      <c r="K15" s="46"/>
      <c r="L15" s="46">
        <v>1</v>
      </c>
      <c r="M15" s="4"/>
      <c r="N15" s="4"/>
      <c r="O15" s="4"/>
      <c r="P15" s="1">
        <v>1</v>
      </c>
      <c r="Q15" s="4"/>
      <c r="R15" s="1"/>
      <c r="S15" s="1">
        <v>1</v>
      </c>
      <c r="T15" s="4"/>
      <c r="U15" s="4"/>
      <c r="V15" s="4">
        <v>1</v>
      </c>
      <c r="W15" s="1"/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P15" s="4"/>
      <c r="DQ15" s="4">
        <v>1</v>
      </c>
      <c r="DR15" s="4"/>
    </row>
    <row r="16" spans="1:122" ht="15.75" x14ac:dyDescent="0.25">
      <c r="A16" s="2">
        <v>3</v>
      </c>
      <c r="B16" s="1" t="s">
        <v>837</v>
      </c>
      <c r="C16" s="9"/>
      <c r="D16" s="9">
        <v>1</v>
      </c>
      <c r="E16" s="4"/>
      <c r="F16" s="9"/>
      <c r="G16" s="9">
        <v>1</v>
      </c>
      <c r="H16" s="4"/>
      <c r="I16" s="9">
        <v>1</v>
      </c>
      <c r="J16" s="4"/>
      <c r="K16" s="4"/>
      <c r="L16" s="46"/>
      <c r="M16" s="46">
        <v>1</v>
      </c>
      <c r="N16" s="4"/>
      <c r="O16" s="1"/>
      <c r="P16" s="1">
        <v>1</v>
      </c>
      <c r="Q16" s="4"/>
      <c r="R16" s="1"/>
      <c r="S16" s="1"/>
      <c r="T16" s="4">
        <v>1</v>
      </c>
      <c r="U16" s="4"/>
      <c r="V16" s="4"/>
      <c r="W16" s="1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</row>
    <row r="17" spans="1:122" ht="15.75" x14ac:dyDescent="0.25">
      <c r="A17" s="2">
        <v>4</v>
      </c>
      <c r="B17" s="1" t="s">
        <v>839</v>
      </c>
      <c r="C17" s="9"/>
      <c r="D17" s="9">
        <v>1</v>
      </c>
      <c r="E17" s="4"/>
      <c r="F17" s="9"/>
      <c r="G17" s="9">
        <v>1</v>
      </c>
      <c r="H17" s="4"/>
      <c r="I17" s="9">
        <v>1</v>
      </c>
      <c r="J17" s="4"/>
      <c r="K17" s="4"/>
      <c r="L17" s="46"/>
      <c r="M17" s="46">
        <v>1</v>
      </c>
      <c r="N17" s="4"/>
      <c r="O17" s="1"/>
      <c r="P17" s="1">
        <v>1</v>
      </c>
      <c r="Q17" s="4"/>
      <c r="R17" s="1"/>
      <c r="S17" s="1"/>
      <c r="T17" s="4">
        <v>1</v>
      </c>
      <c r="U17" s="4"/>
      <c r="V17" s="4"/>
      <c r="W17" s="1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</row>
    <row r="18" spans="1:122" x14ac:dyDescent="0.25">
      <c r="A18" s="78" t="s">
        <v>100</v>
      </c>
      <c r="B18" s="79"/>
      <c r="C18" s="3">
        <f t="shared" ref="C18:AH18" si="0">SUM(C14:C17)</f>
        <v>1</v>
      </c>
      <c r="D18" s="3">
        <f>SUM(D14:D17)</f>
        <v>3</v>
      </c>
      <c r="E18" s="3">
        <f t="shared" si="0"/>
        <v>0</v>
      </c>
      <c r="F18" s="45">
        <f t="shared" si="0"/>
        <v>2</v>
      </c>
      <c r="G18" s="45">
        <f t="shared" si="0"/>
        <v>2</v>
      </c>
      <c r="H18" s="45">
        <f t="shared" si="0"/>
        <v>0</v>
      </c>
      <c r="I18" s="45">
        <f t="shared" si="0"/>
        <v>4</v>
      </c>
      <c r="J18" s="3">
        <f>SUM(J14:J17)</f>
        <v>0</v>
      </c>
      <c r="K18" s="45">
        <f t="shared" ref="K18:N18" si="1">SUM(K14:K17)</f>
        <v>0</v>
      </c>
      <c r="L18" s="45">
        <f t="shared" si="1"/>
        <v>2</v>
      </c>
      <c r="M18" s="45">
        <f t="shared" si="1"/>
        <v>2</v>
      </c>
      <c r="N18" s="45">
        <f t="shared" si="1"/>
        <v>0</v>
      </c>
      <c r="O18" s="45">
        <f t="shared" ref="O18" si="2">SUM(O14:O17)</f>
        <v>0</v>
      </c>
      <c r="P18" s="45">
        <f>SUM(P14:P17)</f>
        <v>4</v>
      </c>
      <c r="Q18" s="45">
        <f t="shared" ref="Q18" si="3">SUM(Q14:Q17)</f>
        <v>0</v>
      </c>
      <c r="R18" s="3">
        <f t="shared" si="0"/>
        <v>0</v>
      </c>
      <c r="S18" s="3">
        <f t="shared" si="0"/>
        <v>2</v>
      </c>
      <c r="T18" s="3">
        <f t="shared" si="0"/>
        <v>2</v>
      </c>
      <c r="U18" s="3">
        <f t="shared" si="0"/>
        <v>0</v>
      </c>
      <c r="V18" s="3">
        <f t="shared" si="0"/>
        <v>1</v>
      </c>
      <c r="W18" s="3">
        <f t="shared" si="0"/>
        <v>3</v>
      </c>
      <c r="X18" s="3">
        <f t="shared" si="0"/>
        <v>0</v>
      </c>
      <c r="Y18" s="3">
        <f t="shared" si="0"/>
        <v>0</v>
      </c>
      <c r="Z18" s="3">
        <f t="shared" si="0"/>
        <v>4</v>
      </c>
      <c r="AA18" s="3">
        <f t="shared" si="0"/>
        <v>0</v>
      </c>
      <c r="AB18" s="3">
        <f t="shared" si="0"/>
        <v>0</v>
      </c>
      <c r="AC18" s="3">
        <f t="shared" si="0"/>
        <v>4</v>
      </c>
      <c r="AD18" s="3">
        <f t="shared" si="0"/>
        <v>0</v>
      </c>
      <c r="AE18" s="3">
        <f t="shared" si="0"/>
        <v>2</v>
      </c>
      <c r="AF18" s="3">
        <f t="shared" si="0"/>
        <v>2</v>
      </c>
      <c r="AG18" s="3">
        <f t="shared" si="0"/>
        <v>0</v>
      </c>
      <c r="AH18" s="3">
        <f t="shared" si="0"/>
        <v>0</v>
      </c>
      <c r="AI18" s="3">
        <f t="shared" ref="AI18:BN18" si="4">SUM(AI14:AI17)</f>
        <v>4</v>
      </c>
      <c r="AJ18" s="3">
        <f t="shared" si="4"/>
        <v>0</v>
      </c>
      <c r="AK18" s="3">
        <f t="shared" si="4"/>
        <v>0</v>
      </c>
      <c r="AL18" s="3">
        <f t="shared" si="4"/>
        <v>4</v>
      </c>
      <c r="AM18" s="3">
        <f t="shared" si="4"/>
        <v>0</v>
      </c>
      <c r="AN18" s="3">
        <f t="shared" si="4"/>
        <v>0</v>
      </c>
      <c r="AO18" s="3">
        <f t="shared" si="4"/>
        <v>4</v>
      </c>
      <c r="AP18" s="3">
        <f t="shared" si="4"/>
        <v>0</v>
      </c>
      <c r="AQ18" s="3">
        <f t="shared" si="4"/>
        <v>0</v>
      </c>
      <c r="AR18" s="3">
        <f t="shared" si="4"/>
        <v>4</v>
      </c>
      <c r="AS18" s="3">
        <f t="shared" si="4"/>
        <v>0</v>
      </c>
      <c r="AT18" s="3">
        <f t="shared" si="4"/>
        <v>0</v>
      </c>
      <c r="AU18" s="3">
        <f t="shared" si="4"/>
        <v>4</v>
      </c>
      <c r="AV18" s="3">
        <f t="shared" si="4"/>
        <v>0</v>
      </c>
      <c r="AW18" s="3">
        <f t="shared" si="4"/>
        <v>0</v>
      </c>
      <c r="AX18" s="3">
        <f t="shared" si="4"/>
        <v>4</v>
      </c>
      <c r="AY18" s="3">
        <f t="shared" si="4"/>
        <v>0</v>
      </c>
      <c r="AZ18" s="3">
        <f t="shared" si="4"/>
        <v>2</v>
      </c>
      <c r="BA18" s="3">
        <f t="shared" si="4"/>
        <v>2</v>
      </c>
      <c r="BB18" s="3">
        <f t="shared" si="4"/>
        <v>0</v>
      </c>
      <c r="BC18" s="3">
        <f t="shared" si="4"/>
        <v>0</v>
      </c>
      <c r="BD18" s="3">
        <f t="shared" si="4"/>
        <v>4</v>
      </c>
      <c r="BE18" s="3">
        <f t="shared" si="4"/>
        <v>0</v>
      </c>
      <c r="BF18" s="3">
        <f t="shared" si="4"/>
        <v>2</v>
      </c>
      <c r="BG18" s="3">
        <f t="shared" si="4"/>
        <v>2</v>
      </c>
      <c r="BH18" s="3">
        <f t="shared" si="4"/>
        <v>0</v>
      </c>
      <c r="BI18" s="3">
        <f t="shared" si="4"/>
        <v>2</v>
      </c>
      <c r="BJ18" s="3">
        <f t="shared" si="4"/>
        <v>2</v>
      </c>
      <c r="BK18" s="3">
        <f t="shared" si="4"/>
        <v>0</v>
      </c>
      <c r="BL18" s="3">
        <f>SUM(BL14:BL17)</f>
        <v>2</v>
      </c>
      <c r="BM18" s="3">
        <f t="shared" si="4"/>
        <v>2</v>
      </c>
      <c r="BN18" s="3">
        <f t="shared" si="4"/>
        <v>0</v>
      </c>
      <c r="BO18" s="3">
        <f t="shared" ref="BO18:CT18" si="5">SUM(BO14:BO17)</f>
        <v>2</v>
      </c>
      <c r="BP18" s="3">
        <f t="shared" si="5"/>
        <v>2</v>
      </c>
      <c r="BQ18" s="3">
        <f t="shared" si="5"/>
        <v>0</v>
      </c>
      <c r="BR18" s="3">
        <f t="shared" si="5"/>
        <v>0</v>
      </c>
      <c r="BS18" s="3">
        <f t="shared" si="5"/>
        <v>4</v>
      </c>
      <c r="BT18" s="3">
        <f t="shared" si="5"/>
        <v>0</v>
      </c>
      <c r="BU18" s="3">
        <f t="shared" si="5"/>
        <v>2</v>
      </c>
      <c r="BV18" s="3">
        <f t="shared" si="5"/>
        <v>2</v>
      </c>
      <c r="BW18" s="3">
        <f t="shared" si="5"/>
        <v>0</v>
      </c>
      <c r="BX18" s="3">
        <f t="shared" si="5"/>
        <v>2</v>
      </c>
      <c r="BY18" s="3">
        <f t="shared" si="5"/>
        <v>2</v>
      </c>
      <c r="BZ18" s="3">
        <f t="shared" si="5"/>
        <v>0</v>
      </c>
      <c r="CA18" s="3">
        <f t="shared" si="5"/>
        <v>2</v>
      </c>
      <c r="CB18" s="3">
        <f t="shared" si="5"/>
        <v>2</v>
      </c>
      <c r="CC18" s="3">
        <f t="shared" si="5"/>
        <v>0</v>
      </c>
      <c r="CD18" s="3">
        <f t="shared" si="5"/>
        <v>0</v>
      </c>
      <c r="CE18" s="3">
        <f t="shared" si="5"/>
        <v>4</v>
      </c>
      <c r="CF18" s="3">
        <f t="shared" si="5"/>
        <v>0</v>
      </c>
      <c r="CG18" s="3">
        <f t="shared" si="5"/>
        <v>2</v>
      </c>
      <c r="CH18" s="3">
        <f t="shared" si="5"/>
        <v>2</v>
      </c>
      <c r="CI18" s="3">
        <f t="shared" si="5"/>
        <v>0</v>
      </c>
      <c r="CJ18" s="3">
        <f t="shared" si="5"/>
        <v>2</v>
      </c>
      <c r="CK18" s="3">
        <f t="shared" si="5"/>
        <v>2</v>
      </c>
      <c r="CL18" s="3">
        <f t="shared" si="5"/>
        <v>0</v>
      </c>
      <c r="CM18" s="3">
        <f t="shared" si="5"/>
        <v>0</v>
      </c>
      <c r="CN18" s="3">
        <f t="shared" si="5"/>
        <v>4</v>
      </c>
      <c r="CO18" s="3">
        <f t="shared" si="5"/>
        <v>0</v>
      </c>
      <c r="CP18" s="3">
        <f t="shared" si="5"/>
        <v>2</v>
      </c>
      <c r="CQ18" s="3">
        <f t="shared" si="5"/>
        <v>2</v>
      </c>
      <c r="CR18" s="3">
        <f t="shared" si="5"/>
        <v>0</v>
      </c>
      <c r="CS18" s="3">
        <f t="shared" si="5"/>
        <v>2</v>
      </c>
      <c r="CT18" s="3">
        <f t="shared" si="5"/>
        <v>2</v>
      </c>
      <c r="CU18" s="3">
        <f t="shared" ref="CU18:DR18" si="6">SUM(CU14:CU17)</f>
        <v>0</v>
      </c>
      <c r="CV18" s="3">
        <f t="shared" si="6"/>
        <v>0</v>
      </c>
      <c r="CW18" s="3">
        <f t="shared" si="6"/>
        <v>4</v>
      </c>
      <c r="CX18" s="3">
        <f t="shared" si="6"/>
        <v>0</v>
      </c>
      <c r="CY18" s="3">
        <f t="shared" si="6"/>
        <v>3</v>
      </c>
      <c r="CZ18" s="3">
        <f t="shared" si="6"/>
        <v>1</v>
      </c>
      <c r="DA18" s="3">
        <f t="shared" si="6"/>
        <v>0</v>
      </c>
      <c r="DB18" s="3">
        <f t="shared" si="6"/>
        <v>2</v>
      </c>
      <c r="DC18" s="3">
        <f t="shared" si="6"/>
        <v>2</v>
      </c>
      <c r="DD18" s="3">
        <f t="shared" si="6"/>
        <v>0</v>
      </c>
      <c r="DE18" s="3">
        <f t="shared" si="6"/>
        <v>0</v>
      </c>
      <c r="DF18" s="3">
        <f t="shared" si="6"/>
        <v>4</v>
      </c>
      <c r="DG18" s="3">
        <f t="shared" si="6"/>
        <v>0</v>
      </c>
      <c r="DH18" s="3">
        <f t="shared" si="6"/>
        <v>2</v>
      </c>
      <c r="DI18" s="3">
        <f t="shared" si="6"/>
        <v>2</v>
      </c>
      <c r="DJ18" s="3">
        <f t="shared" si="6"/>
        <v>0</v>
      </c>
      <c r="DK18" s="3">
        <f t="shared" si="6"/>
        <v>2</v>
      </c>
      <c r="DL18" s="3">
        <f t="shared" si="6"/>
        <v>2</v>
      </c>
      <c r="DM18" s="3">
        <f t="shared" si="6"/>
        <v>0</v>
      </c>
      <c r="DN18" s="3">
        <f t="shared" si="6"/>
        <v>1</v>
      </c>
      <c r="DO18" s="3">
        <f t="shared" si="6"/>
        <v>3</v>
      </c>
      <c r="DP18" s="3">
        <f t="shared" si="6"/>
        <v>0</v>
      </c>
      <c r="DQ18" s="3">
        <f t="shared" si="6"/>
        <v>2</v>
      </c>
      <c r="DR18" s="3">
        <f t="shared" si="6"/>
        <v>2</v>
      </c>
    </row>
    <row r="19" spans="1:122" ht="37.5" customHeight="1" x14ac:dyDescent="0.25">
      <c r="A19" s="80" t="s">
        <v>456</v>
      </c>
      <c r="B19" s="81"/>
      <c r="C19" s="10">
        <f>C18/4%</f>
        <v>25</v>
      </c>
      <c r="D19" s="10">
        <f t="shared" ref="D19:BO19" si="7">D18/4%</f>
        <v>75</v>
      </c>
      <c r="E19" s="10">
        <f t="shared" si="7"/>
        <v>0</v>
      </c>
      <c r="F19" s="10">
        <f t="shared" si="7"/>
        <v>50</v>
      </c>
      <c r="G19" s="10">
        <f t="shared" si="7"/>
        <v>50</v>
      </c>
      <c r="H19" s="10">
        <f t="shared" si="7"/>
        <v>0</v>
      </c>
      <c r="I19" s="10">
        <f t="shared" si="7"/>
        <v>100</v>
      </c>
      <c r="J19" s="10">
        <f t="shared" si="7"/>
        <v>0</v>
      </c>
      <c r="K19" s="10">
        <f t="shared" si="7"/>
        <v>0</v>
      </c>
      <c r="L19" s="10">
        <f t="shared" si="7"/>
        <v>50</v>
      </c>
      <c r="M19" s="10">
        <f t="shared" si="7"/>
        <v>50</v>
      </c>
      <c r="N19" s="10">
        <f t="shared" si="7"/>
        <v>0</v>
      </c>
      <c r="O19" s="10">
        <f t="shared" si="7"/>
        <v>0</v>
      </c>
      <c r="P19" s="10">
        <f t="shared" si="7"/>
        <v>100</v>
      </c>
      <c r="Q19" s="10">
        <f t="shared" si="7"/>
        <v>0</v>
      </c>
      <c r="R19" s="10">
        <f t="shared" si="7"/>
        <v>0</v>
      </c>
      <c r="S19" s="10">
        <f t="shared" si="7"/>
        <v>50</v>
      </c>
      <c r="T19" s="10">
        <f t="shared" si="7"/>
        <v>50</v>
      </c>
      <c r="U19" s="10">
        <f t="shared" si="7"/>
        <v>0</v>
      </c>
      <c r="V19" s="10">
        <f t="shared" si="7"/>
        <v>25</v>
      </c>
      <c r="W19" s="10">
        <f t="shared" si="7"/>
        <v>75</v>
      </c>
      <c r="X19" s="10">
        <f t="shared" si="7"/>
        <v>0</v>
      </c>
      <c r="Y19" s="10">
        <f t="shared" si="7"/>
        <v>0</v>
      </c>
      <c r="Z19" s="10">
        <f t="shared" si="7"/>
        <v>100</v>
      </c>
      <c r="AA19" s="10">
        <f t="shared" si="7"/>
        <v>0</v>
      </c>
      <c r="AB19" s="10">
        <f t="shared" si="7"/>
        <v>0</v>
      </c>
      <c r="AC19" s="10">
        <f t="shared" si="7"/>
        <v>100</v>
      </c>
      <c r="AD19" s="10">
        <f t="shared" si="7"/>
        <v>0</v>
      </c>
      <c r="AE19" s="10">
        <f t="shared" si="7"/>
        <v>50</v>
      </c>
      <c r="AF19" s="10">
        <f t="shared" si="7"/>
        <v>50</v>
      </c>
      <c r="AG19" s="10">
        <f t="shared" si="7"/>
        <v>0</v>
      </c>
      <c r="AH19" s="10">
        <f t="shared" si="7"/>
        <v>0</v>
      </c>
      <c r="AI19" s="10">
        <f t="shared" si="7"/>
        <v>100</v>
      </c>
      <c r="AJ19" s="10">
        <f t="shared" si="7"/>
        <v>0</v>
      </c>
      <c r="AK19" s="10">
        <f t="shared" si="7"/>
        <v>0</v>
      </c>
      <c r="AL19" s="10">
        <f t="shared" si="7"/>
        <v>100</v>
      </c>
      <c r="AM19" s="10">
        <f t="shared" si="7"/>
        <v>0</v>
      </c>
      <c r="AN19" s="10">
        <f t="shared" si="7"/>
        <v>0</v>
      </c>
      <c r="AO19" s="10">
        <f t="shared" si="7"/>
        <v>100</v>
      </c>
      <c r="AP19" s="10">
        <f t="shared" si="7"/>
        <v>0</v>
      </c>
      <c r="AQ19" s="10">
        <f t="shared" si="7"/>
        <v>0</v>
      </c>
      <c r="AR19" s="10">
        <f t="shared" si="7"/>
        <v>100</v>
      </c>
      <c r="AS19" s="10">
        <f t="shared" si="7"/>
        <v>0</v>
      </c>
      <c r="AT19" s="10">
        <f t="shared" si="7"/>
        <v>0</v>
      </c>
      <c r="AU19" s="10">
        <f t="shared" si="7"/>
        <v>100</v>
      </c>
      <c r="AV19" s="10">
        <f t="shared" si="7"/>
        <v>0</v>
      </c>
      <c r="AW19" s="10">
        <f t="shared" si="7"/>
        <v>0</v>
      </c>
      <c r="AX19" s="10">
        <f t="shared" si="7"/>
        <v>100</v>
      </c>
      <c r="AY19" s="10">
        <f t="shared" si="7"/>
        <v>0</v>
      </c>
      <c r="AZ19" s="10">
        <f t="shared" si="7"/>
        <v>50</v>
      </c>
      <c r="BA19" s="10">
        <f t="shared" si="7"/>
        <v>50</v>
      </c>
      <c r="BB19" s="10">
        <f t="shared" si="7"/>
        <v>0</v>
      </c>
      <c r="BC19" s="10">
        <f t="shared" si="7"/>
        <v>0</v>
      </c>
      <c r="BD19" s="10">
        <f t="shared" si="7"/>
        <v>100</v>
      </c>
      <c r="BE19" s="10">
        <f t="shared" si="7"/>
        <v>0</v>
      </c>
      <c r="BF19" s="10">
        <f t="shared" si="7"/>
        <v>50</v>
      </c>
      <c r="BG19" s="10">
        <f t="shared" si="7"/>
        <v>50</v>
      </c>
      <c r="BH19" s="10">
        <f t="shared" si="7"/>
        <v>0</v>
      </c>
      <c r="BI19" s="10">
        <f t="shared" si="7"/>
        <v>50</v>
      </c>
      <c r="BJ19" s="10">
        <f t="shared" si="7"/>
        <v>50</v>
      </c>
      <c r="BK19" s="10">
        <f t="shared" si="7"/>
        <v>0</v>
      </c>
      <c r="BL19" s="10">
        <f t="shared" si="7"/>
        <v>50</v>
      </c>
      <c r="BM19" s="10">
        <f t="shared" si="7"/>
        <v>50</v>
      </c>
      <c r="BN19" s="10">
        <f t="shared" si="7"/>
        <v>0</v>
      </c>
      <c r="BO19" s="10">
        <f t="shared" si="7"/>
        <v>50</v>
      </c>
      <c r="BP19" s="10">
        <f t="shared" ref="BP19" si="8">BP18/4%</f>
        <v>50</v>
      </c>
      <c r="BQ19" s="10">
        <f t="shared" ref="BQ19:DR19" si="9">BQ18/4%</f>
        <v>0</v>
      </c>
      <c r="BR19" s="10">
        <f t="shared" si="9"/>
        <v>0</v>
      </c>
      <c r="BS19" s="10">
        <f t="shared" si="9"/>
        <v>100</v>
      </c>
      <c r="BT19" s="10">
        <f t="shared" si="9"/>
        <v>0</v>
      </c>
      <c r="BU19" s="10">
        <f t="shared" si="9"/>
        <v>50</v>
      </c>
      <c r="BV19" s="10">
        <f t="shared" si="9"/>
        <v>50</v>
      </c>
      <c r="BW19" s="10">
        <f t="shared" si="9"/>
        <v>0</v>
      </c>
      <c r="BX19" s="10">
        <f t="shared" si="9"/>
        <v>50</v>
      </c>
      <c r="BY19" s="10">
        <f t="shared" si="9"/>
        <v>50</v>
      </c>
      <c r="BZ19" s="10">
        <f t="shared" si="9"/>
        <v>0</v>
      </c>
      <c r="CA19" s="10">
        <f t="shared" si="9"/>
        <v>50</v>
      </c>
      <c r="CB19" s="10">
        <f t="shared" si="9"/>
        <v>50</v>
      </c>
      <c r="CC19" s="10">
        <f t="shared" si="9"/>
        <v>0</v>
      </c>
      <c r="CD19" s="10">
        <f t="shared" si="9"/>
        <v>0</v>
      </c>
      <c r="CE19" s="10">
        <f t="shared" si="9"/>
        <v>100</v>
      </c>
      <c r="CF19" s="10">
        <f t="shared" si="9"/>
        <v>0</v>
      </c>
      <c r="CG19" s="10">
        <f t="shared" si="9"/>
        <v>50</v>
      </c>
      <c r="CH19" s="10">
        <f t="shared" si="9"/>
        <v>50</v>
      </c>
      <c r="CI19" s="10">
        <f t="shared" si="9"/>
        <v>0</v>
      </c>
      <c r="CJ19" s="10">
        <f t="shared" si="9"/>
        <v>50</v>
      </c>
      <c r="CK19" s="10">
        <f t="shared" si="9"/>
        <v>50</v>
      </c>
      <c r="CL19" s="10">
        <f t="shared" si="9"/>
        <v>0</v>
      </c>
      <c r="CM19" s="10">
        <f t="shared" si="9"/>
        <v>0</v>
      </c>
      <c r="CN19" s="10">
        <f t="shared" si="9"/>
        <v>100</v>
      </c>
      <c r="CO19" s="10">
        <f t="shared" si="9"/>
        <v>0</v>
      </c>
      <c r="CP19" s="10">
        <f t="shared" si="9"/>
        <v>50</v>
      </c>
      <c r="CQ19" s="10">
        <f t="shared" si="9"/>
        <v>50</v>
      </c>
      <c r="CR19" s="10">
        <f t="shared" si="9"/>
        <v>0</v>
      </c>
      <c r="CS19" s="10">
        <f t="shared" si="9"/>
        <v>50</v>
      </c>
      <c r="CT19" s="10">
        <f t="shared" si="9"/>
        <v>50</v>
      </c>
      <c r="CU19" s="10">
        <f t="shared" si="9"/>
        <v>0</v>
      </c>
      <c r="CV19" s="10">
        <f t="shared" si="9"/>
        <v>0</v>
      </c>
      <c r="CW19" s="10">
        <f t="shared" si="9"/>
        <v>100</v>
      </c>
      <c r="CX19" s="10">
        <f t="shared" si="9"/>
        <v>0</v>
      </c>
      <c r="CY19" s="10">
        <f t="shared" si="9"/>
        <v>75</v>
      </c>
      <c r="CZ19" s="10">
        <f t="shared" si="9"/>
        <v>25</v>
      </c>
      <c r="DA19" s="10">
        <f t="shared" si="9"/>
        <v>0</v>
      </c>
      <c r="DB19" s="10">
        <f t="shared" si="9"/>
        <v>50</v>
      </c>
      <c r="DC19" s="10">
        <f t="shared" si="9"/>
        <v>50</v>
      </c>
      <c r="DD19" s="10">
        <f t="shared" si="9"/>
        <v>0</v>
      </c>
      <c r="DE19" s="10">
        <f t="shared" si="9"/>
        <v>0</v>
      </c>
      <c r="DF19" s="10">
        <f t="shared" si="9"/>
        <v>100</v>
      </c>
      <c r="DG19" s="10">
        <f t="shared" si="9"/>
        <v>0</v>
      </c>
      <c r="DH19" s="10">
        <f t="shared" si="9"/>
        <v>50</v>
      </c>
      <c r="DI19" s="10">
        <f t="shared" si="9"/>
        <v>50</v>
      </c>
      <c r="DJ19" s="10">
        <f t="shared" si="9"/>
        <v>0</v>
      </c>
      <c r="DK19" s="10">
        <f t="shared" si="9"/>
        <v>50</v>
      </c>
      <c r="DL19" s="10">
        <f t="shared" si="9"/>
        <v>50</v>
      </c>
      <c r="DM19" s="10">
        <f t="shared" si="9"/>
        <v>0</v>
      </c>
      <c r="DN19" s="10">
        <f t="shared" si="9"/>
        <v>25</v>
      </c>
      <c r="DO19" s="10">
        <f t="shared" si="9"/>
        <v>75</v>
      </c>
      <c r="DP19" s="10">
        <f t="shared" si="9"/>
        <v>0</v>
      </c>
      <c r="DQ19" s="10">
        <f t="shared" si="9"/>
        <v>50</v>
      </c>
      <c r="DR19" s="10">
        <f t="shared" si="9"/>
        <v>50</v>
      </c>
    </row>
    <row r="21" spans="1:122" x14ac:dyDescent="0.25">
      <c r="B21" s="11" t="s">
        <v>435</v>
      </c>
    </row>
    <row r="22" spans="1:122" x14ac:dyDescent="0.25">
      <c r="B22" t="s">
        <v>436</v>
      </c>
      <c r="C22" t="s">
        <v>444</v>
      </c>
      <c r="D22" s="37">
        <f>(C19+F19+I19+L19)/4</f>
        <v>56.25</v>
      </c>
      <c r="E22" s="37">
        <f>D22/100*4</f>
        <v>2.25</v>
      </c>
    </row>
    <row r="23" spans="1:122" x14ac:dyDescent="0.25">
      <c r="B23" t="s">
        <v>438</v>
      </c>
      <c r="C23" t="s">
        <v>444</v>
      </c>
      <c r="D23" s="37">
        <f>(D19+G19+J19+M19)/4</f>
        <v>43.75</v>
      </c>
      <c r="E23" s="37">
        <f t="shared" ref="E23:E24" si="10">D23/100*4</f>
        <v>1.75</v>
      </c>
    </row>
    <row r="24" spans="1:122" x14ac:dyDescent="0.25">
      <c r="B24" t="s">
        <v>439</v>
      </c>
      <c r="C24" t="s">
        <v>444</v>
      </c>
      <c r="D24" s="37">
        <f>(E19+H19+K19+N19)/4</f>
        <v>0</v>
      </c>
      <c r="E24" s="37">
        <f t="shared" si="10"/>
        <v>0</v>
      </c>
    </row>
    <row r="25" spans="1:122" ht="14.45" x14ac:dyDescent="0.35">
      <c r="D25" s="36"/>
      <c r="E25" s="37"/>
    </row>
    <row r="26" spans="1:122" x14ac:dyDescent="0.25">
      <c r="B26" t="s">
        <v>436</v>
      </c>
      <c r="C26" t="s">
        <v>445</v>
      </c>
      <c r="D26" s="37">
        <f>(O19+R19+U19+X19+AA19+AD19+AG19+AJ19)/8</f>
        <v>0</v>
      </c>
      <c r="E26" s="37">
        <f>D26/100*4</f>
        <v>0</v>
      </c>
    </row>
    <row r="27" spans="1:122" x14ac:dyDescent="0.25">
      <c r="B27" t="s">
        <v>438</v>
      </c>
      <c r="C27" t="s">
        <v>445</v>
      </c>
      <c r="D27" s="37">
        <f>(P19+S19+V19+Y19+AB19+AE19+AH19+AK19)/8</f>
        <v>28.125</v>
      </c>
      <c r="E27" s="37">
        <f t="shared" ref="E27:E28" si="11">D27/100*4</f>
        <v>1.125</v>
      </c>
    </row>
    <row r="28" spans="1:122" x14ac:dyDescent="0.25">
      <c r="B28" t="s">
        <v>439</v>
      </c>
      <c r="C28" t="s">
        <v>445</v>
      </c>
      <c r="D28" s="37">
        <f>(Q19+T19+W19+Z19+AC19+AF19+AI19+AL19)/8</f>
        <v>71.875</v>
      </c>
      <c r="E28" s="37">
        <f t="shared" si="11"/>
        <v>2.875</v>
      </c>
    </row>
    <row r="29" spans="1:122" ht="14.45" x14ac:dyDescent="0.35">
      <c r="D29" s="37"/>
      <c r="E29" s="37"/>
    </row>
    <row r="30" spans="1:122" x14ac:dyDescent="0.25">
      <c r="B30" t="s">
        <v>436</v>
      </c>
      <c r="C30" t="s">
        <v>446</v>
      </c>
      <c r="D30" s="37">
        <f>(AM19+AP19+AS19+AV19)/4</f>
        <v>0</v>
      </c>
      <c r="E30" s="37">
        <f>D30/100*4</f>
        <v>0</v>
      </c>
    </row>
    <row r="31" spans="1:122" x14ac:dyDescent="0.25">
      <c r="B31" t="s">
        <v>438</v>
      </c>
      <c r="C31" t="s">
        <v>446</v>
      </c>
      <c r="D31" s="37">
        <f>(AN19+AQ19+AT19+AW19)/4</f>
        <v>0</v>
      </c>
      <c r="E31" s="37">
        <f t="shared" ref="E31:E32" si="12">D31/100*4</f>
        <v>0</v>
      </c>
    </row>
    <row r="32" spans="1:122" x14ac:dyDescent="0.25">
      <c r="B32" t="s">
        <v>439</v>
      </c>
      <c r="C32" t="s">
        <v>446</v>
      </c>
      <c r="D32" s="37">
        <f>(AO19+AR19+AU19+AX19)/4</f>
        <v>100</v>
      </c>
      <c r="E32" s="37">
        <f t="shared" si="12"/>
        <v>4</v>
      </c>
    </row>
    <row r="33" spans="2:5" ht="14.45" x14ac:dyDescent="0.35">
      <c r="D33" s="37"/>
      <c r="E33" s="37"/>
    </row>
    <row r="34" spans="2:5" x14ac:dyDescent="0.25">
      <c r="B34" t="s">
        <v>436</v>
      </c>
      <c r="C34" t="s">
        <v>447</v>
      </c>
      <c r="D34" s="37">
        <f>(AY19+BB19+BE19+BH19+BK19+BN19+BQ19+BT19+BW19+BZ19+CC19+CF19+CI19+CL19+CO19+CR19+CU19+CX19+DA19+DD19)/20</f>
        <v>0</v>
      </c>
      <c r="E34" s="37">
        <f>D34/100*4</f>
        <v>0</v>
      </c>
    </row>
    <row r="35" spans="2:5" x14ac:dyDescent="0.25">
      <c r="B35" t="s">
        <v>438</v>
      </c>
      <c r="C35" t="s">
        <v>447</v>
      </c>
      <c r="D35" s="37">
        <f>(AZ19+BC19+BF19+BI19+BL19+BO19+BR19+BU19+BX19+CA19+CD19+CG19+CJ19+CM19+CP19+CS19+CV19+CY19+DB19+DE19)/20</f>
        <v>36.25</v>
      </c>
      <c r="E35" s="37">
        <f t="shared" ref="E35:E36" si="13">D35/100*4</f>
        <v>1.45</v>
      </c>
    </row>
    <row r="36" spans="2:5" x14ac:dyDescent="0.25">
      <c r="B36" t="s">
        <v>439</v>
      </c>
      <c r="C36" t="s">
        <v>447</v>
      </c>
      <c r="D36" s="37">
        <f>(BA19+BD19+BG19+BJ19+BM19+BP19+BS19+BV19+BY19+CB19+CE19+CH19+CK19+CN19+CQ19+CT19+CW19+CZ19+DC19+DF19)/20</f>
        <v>63.75</v>
      </c>
      <c r="E36" s="37">
        <f t="shared" si="13"/>
        <v>2.5499999999999998</v>
      </c>
    </row>
    <row r="37" spans="2:5" ht="14.45" x14ac:dyDescent="0.35">
      <c r="D37" s="37"/>
      <c r="E37" s="37"/>
    </row>
    <row r="38" spans="2:5" x14ac:dyDescent="0.25">
      <c r="B38" t="s">
        <v>436</v>
      </c>
      <c r="C38" t="s">
        <v>448</v>
      </c>
      <c r="D38" s="37">
        <f>(DG19+DJ19+DM19+DP19)/4</f>
        <v>0</v>
      </c>
      <c r="E38" s="37">
        <f>D38/100*4</f>
        <v>0</v>
      </c>
    </row>
    <row r="39" spans="2:5" x14ac:dyDescent="0.25">
      <c r="B39" t="s">
        <v>438</v>
      </c>
      <c r="C39" t="s">
        <v>448</v>
      </c>
      <c r="D39" s="37">
        <f>(DH19+DK19+DN19+DQ19)/4</f>
        <v>43.75</v>
      </c>
      <c r="E39" s="37">
        <f t="shared" ref="E39:E40" si="14">D39/100*4</f>
        <v>1.75</v>
      </c>
    </row>
    <row r="40" spans="2:5" x14ac:dyDescent="0.25">
      <c r="B40" t="s">
        <v>439</v>
      </c>
      <c r="C40" t="s">
        <v>448</v>
      </c>
      <c r="D40" s="37">
        <f>(DI19+DL19+DO19+DR19)/4</f>
        <v>56.25</v>
      </c>
      <c r="E40" s="37">
        <f t="shared" si="14"/>
        <v>2.25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18:B18"/>
    <mergeCell ref="A19:B19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3"/>
  <sheetViews>
    <sheetView tabSelected="1" zoomScaleNormal="100" workbookViewId="0">
      <selection activeCell="FG35" sqref="FG35"/>
    </sheetView>
  </sheetViews>
  <sheetFormatPr defaultRowHeight="15" x14ac:dyDescent="0.25"/>
  <cols>
    <col min="2" max="2" width="23.5703125" customWidth="1"/>
  </cols>
  <sheetData>
    <row r="1" spans="1:167" ht="15.75" x14ac:dyDescent="0.25">
      <c r="A1" s="6" t="s">
        <v>12</v>
      </c>
      <c r="B1" s="13" t="s">
        <v>830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835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6.75" customHeight="1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66" t="s">
        <v>0</v>
      </c>
      <c r="B4" s="66" t="s">
        <v>99</v>
      </c>
      <c r="C4" s="97" t="s">
        <v>193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49" t="s">
        <v>195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83"/>
      <c r="BK4" s="52" t="s">
        <v>460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6" t="s">
        <v>201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47" t="s">
        <v>199</v>
      </c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</row>
    <row r="5" spans="1:167" ht="15.75" customHeight="1" x14ac:dyDescent="0.25">
      <c r="A5" s="66"/>
      <c r="B5" s="66"/>
      <c r="C5" s="51" t="s">
        <v>194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3" t="s">
        <v>196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5"/>
      <c r="AG5" s="63" t="s">
        <v>197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5"/>
      <c r="AV5" s="63" t="s">
        <v>224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5"/>
      <c r="BK5" s="53" t="s">
        <v>225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5"/>
      <c r="BZ5" s="53" t="s">
        <v>202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5"/>
      <c r="CO5" s="59" t="s">
        <v>198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48" t="s">
        <v>203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63" t="s">
        <v>204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5"/>
      <c r="EH5" s="84" t="s">
        <v>11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6"/>
      <c r="EW5" s="48" t="s">
        <v>200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167" ht="15.6" hidden="1" x14ac:dyDescent="0.35">
      <c r="A6" s="66"/>
      <c r="B6" s="6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9"/>
      <c r="BL6" s="15"/>
      <c r="BM6" s="15"/>
      <c r="BN6" s="15"/>
      <c r="BO6" s="15"/>
      <c r="BP6" s="15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5">
      <c r="A7" s="66"/>
      <c r="B7" s="6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8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5">
      <c r="A8" s="66"/>
      <c r="B8" s="6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8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5">
      <c r="A9" s="66"/>
      <c r="B9" s="6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8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5">
      <c r="A10" s="66"/>
      <c r="B10" s="6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8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66"/>
      <c r="B11" s="66"/>
      <c r="C11" s="70" t="s">
        <v>33</v>
      </c>
      <c r="D11" s="71" t="s">
        <v>2</v>
      </c>
      <c r="E11" s="71" t="s">
        <v>3</v>
      </c>
      <c r="F11" s="70" t="s">
        <v>34</v>
      </c>
      <c r="G11" s="71" t="s">
        <v>3</v>
      </c>
      <c r="H11" s="71" t="s">
        <v>7</v>
      </c>
      <c r="I11" s="71" t="s">
        <v>57</v>
      </c>
      <c r="J11" s="71" t="s">
        <v>8</v>
      </c>
      <c r="K11" s="71" t="s">
        <v>9</v>
      </c>
      <c r="L11" s="53" t="s">
        <v>35</v>
      </c>
      <c r="M11" s="54"/>
      <c r="N11" s="54"/>
      <c r="O11" s="51" t="s">
        <v>36</v>
      </c>
      <c r="P11" s="51"/>
      <c r="Q11" s="51"/>
      <c r="R11" s="70" t="s">
        <v>37</v>
      </c>
      <c r="S11" s="71"/>
      <c r="T11" s="71"/>
      <c r="U11" s="76" t="s">
        <v>832</v>
      </c>
      <c r="V11" s="72"/>
      <c r="W11" s="70"/>
      <c r="X11" s="71" t="s">
        <v>673</v>
      </c>
      <c r="Y11" s="71"/>
      <c r="Z11" s="71"/>
      <c r="AA11" s="71" t="s">
        <v>38</v>
      </c>
      <c r="AB11" s="71"/>
      <c r="AC11" s="71"/>
      <c r="AD11" s="71" t="s">
        <v>39</v>
      </c>
      <c r="AE11" s="71"/>
      <c r="AF11" s="71"/>
      <c r="AG11" s="71" t="s">
        <v>40</v>
      </c>
      <c r="AH11" s="71"/>
      <c r="AI11" s="71"/>
      <c r="AJ11" s="71" t="s">
        <v>41</v>
      </c>
      <c r="AK11" s="71"/>
      <c r="AL11" s="71"/>
      <c r="AM11" s="51" t="s">
        <v>42</v>
      </c>
      <c r="AN11" s="51"/>
      <c r="AO11" s="51"/>
      <c r="AP11" s="48" t="s">
        <v>43</v>
      </c>
      <c r="AQ11" s="48"/>
      <c r="AR11" s="48"/>
      <c r="AS11" s="51" t="s">
        <v>44</v>
      </c>
      <c r="AT11" s="51"/>
      <c r="AU11" s="51"/>
      <c r="AV11" s="51" t="s">
        <v>45</v>
      </c>
      <c r="AW11" s="51"/>
      <c r="AX11" s="51"/>
      <c r="AY11" s="51" t="s">
        <v>46</v>
      </c>
      <c r="AZ11" s="51"/>
      <c r="BA11" s="51"/>
      <c r="BB11" s="51" t="s">
        <v>58</v>
      </c>
      <c r="BC11" s="51"/>
      <c r="BD11" s="51"/>
      <c r="BE11" s="51" t="s">
        <v>697</v>
      </c>
      <c r="BF11" s="51"/>
      <c r="BG11" s="51"/>
      <c r="BH11" s="51" t="s">
        <v>47</v>
      </c>
      <c r="BI11" s="51"/>
      <c r="BJ11" s="51"/>
      <c r="BK11" s="64" t="s">
        <v>245</v>
      </c>
      <c r="BL11" s="64"/>
      <c r="BM11" s="65"/>
      <c r="BN11" s="63" t="s">
        <v>246</v>
      </c>
      <c r="BO11" s="64"/>
      <c r="BP11" s="65"/>
      <c r="BQ11" s="48" t="s">
        <v>247</v>
      </c>
      <c r="BR11" s="48"/>
      <c r="BS11" s="48"/>
      <c r="BT11" s="48" t="s">
        <v>248</v>
      </c>
      <c r="BU11" s="48"/>
      <c r="BV11" s="48"/>
      <c r="BW11" s="48" t="s">
        <v>249</v>
      </c>
      <c r="BX11" s="48"/>
      <c r="BY11" s="63"/>
      <c r="BZ11" s="48" t="s">
        <v>48</v>
      </c>
      <c r="CA11" s="48"/>
      <c r="CB11" s="48"/>
      <c r="CC11" s="48" t="s">
        <v>49</v>
      </c>
      <c r="CD11" s="48"/>
      <c r="CE11" s="48"/>
      <c r="CF11" s="48" t="s">
        <v>59</v>
      </c>
      <c r="CG11" s="48"/>
      <c r="CH11" s="48"/>
      <c r="CI11" s="48" t="s">
        <v>50</v>
      </c>
      <c r="CJ11" s="48"/>
      <c r="CK11" s="48"/>
      <c r="CL11" s="48" t="s">
        <v>51</v>
      </c>
      <c r="CM11" s="48"/>
      <c r="CN11" s="48"/>
      <c r="CO11" s="48" t="s">
        <v>52</v>
      </c>
      <c r="CP11" s="48"/>
      <c r="CQ11" s="48"/>
      <c r="CR11" s="48" t="s">
        <v>53</v>
      </c>
      <c r="CS11" s="48"/>
      <c r="CT11" s="48"/>
      <c r="CU11" s="48" t="s">
        <v>54</v>
      </c>
      <c r="CV11" s="48"/>
      <c r="CW11" s="48"/>
      <c r="CX11" s="63" t="s">
        <v>55</v>
      </c>
      <c r="CY11" s="64"/>
      <c r="CZ11" s="65"/>
      <c r="DA11" s="63" t="s">
        <v>56</v>
      </c>
      <c r="DB11" s="64"/>
      <c r="DC11" s="65"/>
      <c r="DD11" s="63" t="s">
        <v>60</v>
      </c>
      <c r="DE11" s="64"/>
      <c r="DF11" s="65"/>
      <c r="DG11" s="63" t="s">
        <v>61</v>
      </c>
      <c r="DH11" s="64"/>
      <c r="DI11" s="65"/>
      <c r="DJ11" s="63" t="s">
        <v>62</v>
      </c>
      <c r="DK11" s="64"/>
      <c r="DL11" s="65"/>
      <c r="DM11" s="63" t="s">
        <v>233</v>
      </c>
      <c r="DN11" s="64"/>
      <c r="DO11" s="65"/>
      <c r="DP11" s="63" t="s">
        <v>234</v>
      </c>
      <c r="DQ11" s="64"/>
      <c r="DR11" s="65"/>
      <c r="DS11" s="63" t="s">
        <v>235</v>
      </c>
      <c r="DT11" s="64"/>
      <c r="DU11" s="65"/>
      <c r="DV11" s="48" t="s">
        <v>236</v>
      </c>
      <c r="DW11" s="48"/>
      <c r="DX11" s="48"/>
      <c r="DY11" s="48" t="s">
        <v>237</v>
      </c>
      <c r="DZ11" s="48"/>
      <c r="EA11" s="48"/>
      <c r="EB11" s="48" t="s">
        <v>238</v>
      </c>
      <c r="EC11" s="48"/>
      <c r="ED11" s="48"/>
      <c r="EE11" s="48" t="s">
        <v>239</v>
      </c>
      <c r="EF11" s="48"/>
      <c r="EG11" s="48"/>
      <c r="EH11" s="93" t="s">
        <v>240</v>
      </c>
      <c r="EI11" s="94"/>
      <c r="EJ11" s="95"/>
      <c r="EK11" s="93" t="s">
        <v>241</v>
      </c>
      <c r="EL11" s="94"/>
      <c r="EM11" s="95"/>
      <c r="EN11" s="93" t="s">
        <v>242</v>
      </c>
      <c r="EO11" s="94"/>
      <c r="EP11" s="95"/>
      <c r="EQ11" s="93" t="s">
        <v>243</v>
      </c>
      <c r="ER11" s="94"/>
      <c r="ES11" s="95"/>
      <c r="ET11" s="93" t="s">
        <v>244</v>
      </c>
      <c r="EU11" s="94"/>
      <c r="EV11" s="95"/>
      <c r="EW11" s="48" t="s">
        <v>228</v>
      </c>
      <c r="EX11" s="48"/>
      <c r="EY11" s="48"/>
      <c r="EZ11" s="48" t="s">
        <v>229</v>
      </c>
      <c r="FA11" s="48"/>
      <c r="FB11" s="48"/>
      <c r="FC11" s="48" t="s">
        <v>230</v>
      </c>
      <c r="FD11" s="48"/>
      <c r="FE11" s="48"/>
      <c r="FF11" s="48" t="s">
        <v>231</v>
      </c>
      <c r="FG11" s="48"/>
      <c r="FH11" s="48"/>
      <c r="FI11" s="48" t="s">
        <v>232</v>
      </c>
      <c r="FJ11" s="48"/>
      <c r="FK11" s="48"/>
    </row>
    <row r="12" spans="1:167" ht="68.25" customHeight="1" thickBot="1" x14ac:dyDescent="0.3">
      <c r="A12" s="66"/>
      <c r="B12" s="66"/>
      <c r="C12" s="90" t="s">
        <v>537</v>
      </c>
      <c r="D12" s="96"/>
      <c r="E12" s="92"/>
      <c r="F12" s="91" t="s">
        <v>541</v>
      </c>
      <c r="G12" s="91"/>
      <c r="H12" s="92"/>
      <c r="I12" s="90" t="s">
        <v>545</v>
      </c>
      <c r="J12" s="91"/>
      <c r="K12" s="92"/>
      <c r="L12" s="90" t="s">
        <v>547</v>
      </c>
      <c r="M12" s="91"/>
      <c r="N12" s="92"/>
      <c r="O12" s="90" t="s">
        <v>548</v>
      </c>
      <c r="P12" s="91"/>
      <c r="Q12" s="92"/>
      <c r="R12" s="87" t="s">
        <v>550</v>
      </c>
      <c r="S12" s="88"/>
      <c r="T12" s="89"/>
      <c r="U12" s="87" t="s">
        <v>551</v>
      </c>
      <c r="V12" s="88"/>
      <c r="W12" s="89"/>
      <c r="X12" s="87" t="s">
        <v>552</v>
      </c>
      <c r="Y12" s="88"/>
      <c r="Z12" s="89"/>
      <c r="AA12" s="87" t="s">
        <v>553</v>
      </c>
      <c r="AB12" s="88"/>
      <c r="AC12" s="89"/>
      <c r="AD12" s="87" t="s">
        <v>556</v>
      </c>
      <c r="AE12" s="88"/>
      <c r="AF12" s="89"/>
      <c r="AG12" s="87" t="s">
        <v>557</v>
      </c>
      <c r="AH12" s="88"/>
      <c r="AI12" s="89"/>
      <c r="AJ12" s="87" t="s">
        <v>560</v>
      </c>
      <c r="AK12" s="88"/>
      <c r="AL12" s="89"/>
      <c r="AM12" s="87" t="s">
        <v>564</v>
      </c>
      <c r="AN12" s="88"/>
      <c r="AO12" s="89"/>
      <c r="AP12" s="87" t="s">
        <v>568</v>
      </c>
      <c r="AQ12" s="88"/>
      <c r="AR12" s="89"/>
      <c r="AS12" s="87" t="s">
        <v>569</v>
      </c>
      <c r="AT12" s="88"/>
      <c r="AU12" s="89"/>
      <c r="AV12" s="87" t="s">
        <v>570</v>
      </c>
      <c r="AW12" s="88"/>
      <c r="AX12" s="89"/>
      <c r="AY12" s="87" t="s">
        <v>572</v>
      </c>
      <c r="AZ12" s="88"/>
      <c r="BA12" s="89"/>
      <c r="BB12" s="87" t="s">
        <v>574</v>
      </c>
      <c r="BC12" s="88"/>
      <c r="BD12" s="89"/>
      <c r="BE12" s="87" t="s">
        <v>578</v>
      </c>
      <c r="BF12" s="88"/>
      <c r="BG12" s="89"/>
      <c r="BH12" s="90" t="s">
        <v>179</v>
      </c>
      <c r="BI12" s="91"/>
      <c r="BJ12" s="92"/>
      <c r="BK12" s="87" t="s">
        <v>582</v>
      </c>
      <c r="BL12" s="88"/>
      <c r="BM12" s="89"/>
      <c r="BN12" s="87" t="s">
        <v>583</v>
      </c>
      <c r="BO12" s="88"/>
      <c r="BP12" s="89"/>
      <c r="BQ12" s="87" t="s">
        <v>587</v>
      </c>
      <c r="BR12" s="88"/>
      <c r="BS12" s="89"/>
      <c r="BT12" s="87" t="s">
        <v>588</v>
      </c>
      <c r="BU12" s="88"/>
      <c r="BV12" s="89"/>
      <c r="BW12" s="87" t="s">
        <v>589</v>
      </c>
      <c r="BX12" s="88"/>
      <c r="BY12" s="89"/>
      <c r="BZ12" s="87" t="s">
        <v>183</v>
      </c>
      <c r="CA12" s="88"/>
      <c r="CB12" s="89"/>
      <c r="CC12" s="87" t="s">
        <v>590</v>
      </c>
      <c r="CD12" s="88"/>
      <c r="CE12" s="89"/>
      <c r="CF12" s="87" t="s">
        <v>591</v>
      </c>
      <c r="CG12" s="88"/>
      <c r="CH12" s="89"/>
      <c r="CI12" s="87" t="s">
        <v>593</v>
      </c>
      <c r="CJ12" s="88"/>
      <c r="CK12" s="89"/>
      <c r="CL12" s="87" t="s">
        <v>594</v>
      </c>
      <c r="CM12" s="88"/>
      <c r="CN12" s="89"/>
      <c r="CO12" s="87" t="s">
        <v>597</v>
      </c>
      <c r="CP12" s="88"/>
      <c r="CQ12" s="89"/>
      <c r="CR12" s="87" t="s">
        <v>598</v>
      </c>
      <c r="CS12" s="88"/>
      <c r="CT12" s="89"/>
      <c r="CU12" s="87" t="s">
        <v>601</v>
      </c>
      <c r="CV12" s="88"/>
      <c r="CW12" s="89"/>
      <c r="CX12" s="87" t="s">
        <v>602</v>
      </c>
      <c r="CY12" s="88"/>
      <c r="CZ12" s="89"/>
      <c r="DA12" s="87" t="s">
        <v>327</v>
      </c>
      <c r="DB12" s="88"/>
      <c r="DC12" s="89"/>
      <c r="DD12" s="87" t="s">
        <v>604</v>
      </c>
      <c r="DE12" s="88"/>
      <c r="DF12" s="89"/>
      <c r="DG12" s="87" t="s">
        <v>605</v>
      </c>
      <c r="DH12" s="88"/>
      <c r="DI12" s="89"/>
      <c r="DJ12" s="87" t="s">
        <v>609</v>
      </c>
      <c r="DK12" s="88"/>
      <c r="DL12" s="89"/>
      <c r="DM12" s="87" t="s">
        <v>611</v>
      </c>
      <c r="DN12" s="88"/>
      <c r="DO12" s="89"/>
      <c r="DP12" s="87" t="s">
        <v>612</v>
      </c>
      <c r="DQ12" s="88"/>
      <c r="DR12" s="89"/>
      <c r="DS12" s="87" t="s">
        <v>614</v>
      </c>
      <c r="DT12" s="88"/>
      <c r="DU12" s="89"/>
      <c r="DV12" s="87" t="s">
        <v>615</v>
      </c>
      <c r="DW12" s="88"/>
      <c r="DX12" s="89"/>
      <c r="DY12" s="87" t="s">
        <v>616</v>
      </c>
      <c r="DZ12" s="88"/>
      <c r="EA12" s="89"/>
      <c r="EB12" s="87" t="s">
        <v>618</v>
      </c>
      <c r="EC12" s="88"/>
      <c r="ED12" s="89"/>
      <c r="EE12" s="87" t="s">
        <v>621</v>
      </c>
      <c r="EF12" s="88"/>
      <c r="EG12" s="89"/>
      <c r="EH12" s="87" t="s">
        <v>625</v>
      </c>
      <c r="EI12" s="88"/>
      <c r="EJ12" s="89"/>
      <c r="EK12" s="87" t="s">
        <v>627</v>
      </c>
      <c r="EL12" s="88"/>
      <c r="EM12" s="89"/>
      <c r="EN12" s="87" t="s">
        <v>346</v>
      </c>
      <c r="EO12" s="88"/>
      <c r="EP12" s="89"/>
      <c r="EQ12" s="87" t="s">
        <v>632</v>
      </c>
      <c r="ER12" s="88"/>
      <c r="ES12" s="89"/>
      <c r="ET12" s="87" t="s">
        <v>633</v>
      </c>
      <c r="EU12" s="88"/>
      <c r="EV12" s="89"/>
      <c r="EW12" s="87" t="s">
        <v>635</v>
      </c>
      <c r="EX12" s="88"/>
      <c r="EY12" s="89"/>
      <c r="EZ12" s="87" t="s">
        <v>636</v>
      </c>
      <c r="FA12" s="88"/>
      <c r="FB12" s="89"/>
      <c r="FC12" s="87" t="s">
        <v>639</v>
      </c>
      <c r="FD12" s="88"/>
      <c r="FE12" s="89"/>
      <c r="FF12" s="87" t="s">
        <v>640</v>
      </c>
      <c r="FG12" s="88"/>
      <c r="FH12" s="89"/>
      <c r="FI12" s="87" t="s">
        <v>643</v>
      </c>
      <c r="FJ12" s="88"/>
      <c r="FK12" s="89"/>
    </row>
    <row r="13" spans="1:167" ht="156.75" thickBot="1" x14ac:dyDescent="0.3">
      <c r="A13" s="66"/>
      <c r="B13" s="66"/>
      <c r="C13" s="33" t="s">
        <v>538</v>
      </c>
      <c r="D13" s="32" t="s">
        <v>539</v>
      </c>
      <c r="E13" s="26" t="s">
        <v>540</v>
      </c>
      <c r="F13" s="27" t="s">
        <v>542</v>
      </c>
      <c r="G13" s="27" t="s">
        <v>543</v>
      </c>
      <c r="H13" s="26" t="s">
        <v>544</v>
      </c>
      <c r="I13" s="25" t="s">
        <v>151</v>
      </c>
      <c r="J13" s="27" t="s">
        <v>152</v>
      </c>
      <c r="K13" s="26" t="s">
        <v>546</v>
      </c>
      <c r="L13" s="25" t="s">
        <v>154</v>
      </c>
      <c r="M13" s="27" t="s">
        <v>155</v>
      </c>
      <c r="N13" s="26" t="s">
        <v>122</v>
      </c>
      <c r="O13" s="25" t="s">
        <v>153</v>
      </c>
      <c r="P13" s="27" t="s">
        <v>103</v>
      </c>
      <c r="Q13" s="26" t="s">
        <v>549</v>
      </c>
      <c r="R13" s="21" t="s">
        <v>158</v>
      </c>
      <c r="S13" s="22" t="s">
        <v>105</v>
      </c>
      <c r="T13" s="23" t="s">
        <v>159</v>
      </c>
      <c r="U13" s="21" t="s">
        <v>161</v>
      </c>
      <c r="V13" s="22" t="s">
        <v>162</v>
      </c>
      <c r="W13" s="23" t="s">
        <v>163</v>
      </c>
      <c r="X13" s="21" t="s">
        <v>164</v>
      </c>
      <c r="Y13" s="22" t="s">
        <v>165</v>
      </c>
      <c r="Z13" s="23" t="s">
        <v>166</v>
      </c>
      <c r="AA13" s="21" t="s">
        <v>160</v>
      </c>
      <c r="AB13" s="22" t="s">
        <v>554</v>
      </c>
      <c r="AC13" s="23" t="s">
        <v>555</v>
      </c>
      <c r="AD13" s="21" t="s">
        <v>167</v>
      </c>
      <c r="AE13" s="22" t="s">
        <v>168</v>
      </c>
      <c r="AF13" s="23" t="s">
        <v>169</v>
      </c>
      <c r="AG13" s="21" t="s">
        <v>170</v>
      </c>
      <c r="AH13" s="22" t="s">
        <v>558</v>
      </c>
      <c r="AI13" s="23" t="s">
        <v>559</v>
      </c>
      <c r="AJ13" s="21" t="s">
        <v>561</v>
      </c>
      <c r="AK13" s="22" t="s">
        <v>562</v>
      </c>
      <c r="AL13" s="23" t="s">
        <v>563</v>
      </c>
      <c r="AM13" s="21" t="s">
        <v>565</v>
      </c>
      <c r="AN13" s="22" t="s">
        <v>566</v>
      </c>
      <c r="AO13" s="23" t="s">
        <v>567</v>
      </c>
      <c r="AP13" s="21" t="s">
        <v>171</v>
      </c>
      <c r="AQ13" s="22" t="s">
        <v>172</v>
      </c>
      <c r="AR13" s="23" t="s">
        <v>173</v>
      </c>
      <c r="AS13" s="21" t="s">
        <v>174</v>
      </c>
      <c r="AT13" s="22" t="s">
        <v>175</v>
      </c>
      <c r="AU13" s="23" t="s">
        <v>176</v>
      </c>
      <c r="AV13" s="21" t="s">
        <v>106</v>
      </c>
      <c r="AW13" s="22" t="s">
        <v>571</v>
      </c>
      <c r="AX13" s="23" t="s">
        <v>108</v>
      </c>
      <c r="AY13" s="21" t="s">
        <v>177</v>
      </c>
      <c r="AZ13" s="22" t="s">
        <v>178</v>
      </c>
      <c r="BA13" s="23" t="s">
        <v>573</v>
      </c>
      <c r="BB13" s="21" t="s">
        <v>575</v>
      </c>
      <c r="BC13" s="22" t="s">
        <v>576</v>
      </c>
      <c r="BD13" s="23" t="s">
        <v>577</v>
      </c>
      <c r="BE13" s="21" t="s">
        <v>579</v>
      </c>
      <c r="BF13" s="22" t="s">
        <v>580</v>
      </c>
      <c r="BG13" s="23" t="s">
        <v>581</v>
      </c>
      <c r="BH13" s="21" t="s">
        <v>180</v>
      </c>
      <c r="BI13" s="22" t="s">
        <v>181</v>
      </c>
      <c r="BJ13" s="23" t="s">
        <v>182</v>
      </c>
      <c r="BK13" s="21" t="s">
        <v>312</v>
      </c>
      <c r="BL13" s="22" t="s">
        <v>298</v>
      </c>
      <c r="BM13" s="23" t="s">
        <v>297</v>
      </c>
      <c r="BN13" s="21" t="s">
        <v>584</v>
      </c>
      <c r="BO13" s="22" t="s">
        <v>585</v>
      </c>
      <c r="BP13" s="23" t="s">
        <v>586</v>
      </c>
      <c r="BQ13" s="21" t="s">
        <v>283</v>
      </c>
      <c r="BR13" s="22" t="s">
        <v>315</v>
      </c>
      <c r="BS13" s="23" t="s">
        <v>313</v>
      </c>
      <c r="BT13" s="21" t="s">
        <v>316</v>
      </c>
      <c r="BU13" s="22" t="s">
        <v>317</v>
      </c>
      <c r="BV13" s="23" t="s">
        <v>104</v>
      </c>
      <c r="BW13" s="21" t="s">
        <v>318</v>
      </c>
      <c r="BX13" s="22" t="s">
        <v>319</v>
      </c>
      <c r="BY13" s="23" t="s">
        <v>320</v>
      </c>
      <c r="BZ13" s="21" t="s">
        <v>134</v>
      </c>
      <c r="CA13" s="22" t="s">
        <v>184</v>
      </c>
      <c r="CB13" s="23" t="s">
        <v>136</v>
      </c>
      <c r="CC13" s="21" t="s">
        <v>185</v>
      </c>
      <c r="CD13" s="22" t="s">
        <v>186</v>
      </c>
      <c r="CE13" s="23" t="s">
        <v>187</v>
      </c>
      <c r="CF13" s="21" t="s">
        <v>188</v>
      </c>
      <c r="CG13" s="22" t="s">
        <v>189</v>
      </c>
      <c r="CH13" s="23" t="s">
        <v>592</v>
      </c>
      <c r="CI13" s="21" t="s">
        <v>101</v>
      </c>
      <c r="CJ13" s="22" t="s">
        <v>190</v>
      </c>
      <c r="CK13" s="23" t="s">
        <v>191</v>
      </c>
      <c r="CL13" s="21" t="s">
        <v>192</v>
      </c>
      <c r="CM13" s="22" t="s">
        <v>595</v>
      </c>
      <c r="CN13" s="23" t="s">
        <v>596</v>
      </c>
      <c r="CO13" s="21" t="s">
        <v>134</v>
      </c>
      <c r="CP13" s="22" t="s">
        <v>135</v>
      </c>
      <c r="CQ13" s="23" t="s">
        <v>112</v>
      </c>
      <c r="CR13" s="21" t="s">
        <v>599</v>
      </c>
      <c r="CS13" s="22" t="s">
        <v>458</v>
      </c>
      <c r="CT13" s="23" t="s">
        <v>600</v>
      </c>
      <c r="CU13" s="21" t="s">
        <v>321</v>
      </c>
      <c r="CV13" s="22" t="s">
        <v>322</v>
      </c>
      <c r="CW13" s="23" t="s">
        <v>323</v>
      </c>
      <c r="CX13" s="21" t="s">
        <v>324</v>
      </c>
      <c r="CY13" s="22" t="s">
        <v>325</v>
      </c>
      <c r="CZ13" s="23" t="s">
        <v>326</v>
      </c>
      <c r="DA13" s="21" t="s">
        <v>603</v>
      </c>
      <c r="DB13" s="22" t="s">
        <v>328</v>
      </c>
      <c r="DC13" s="23" t="s">
        <v>329</v>
      </c>
      <c r="DD13" s="34" t="s">
        <v>101</v>
      </c>
      <c r="DE13" s="35" t="s">
        <v>157</v>
      </c>
      <c r="DF13" s="35" t="s">
        <v>156</v>
      </c>
      <c r="DG13" s="34" t="s">
        <v>606</v>
      </c>
      <c r="DH13" s="35" t="s">
        <v>607</v>
      </c>
      <c r="DI13" s="35" t="s">
        <v>608</v>
      </c>
      <c r="DJ13" s="34" t="s">
        <v>330</v>
      </c>
      <c r="DK13" s="35" t="s">
        <v>331</v>
      </c>
      <c r="DL13" s="35" t="s">
        <v>610</v>
      </c>
      <c r="DM13" s="21" t="s">
        <v>332</v>
      </c>
      <c r="DN13" s="22" t="s">
        <v>333</v>
      </c>
      <c r="DO13" s="23" t="s">
        <v>334</v>
      </c>
      <c r="DP13" s="21" t="s">
        <v>332</v>
      </c>
      <c r="DQ13" s="22" t="s">
        <v>333</v>
      </c>
      <c r="DR13" s="23" t="s">
        <v>613</v>
      </c>
      <c r="DS13" s="21" t="s">
        <v>335</v>
      </c>
      <c r="DT13" s="22" t="s">
        <v>336</v>
      </c>
      <c r="DU13" s="23" t="s">
        <v>337</v>
      </c>
      <c r="DV13" s="21" t="s">
        <v>338</v>
      </c>
      <c r="DW13" s="22" t="s">
        <v>339</v>
      </c>
      <c r="DX13" s="23" t="s">
        <v>340</v>
      </c>
      <c r="DY13" s="21" t="s">
        <v>341</v>
      </c>
      <c r="DZ13" s="22" t="s">
        <v>342</v>
      </c>
      <c r="EA13" s="23" t="s">
        <v>617</v>
      </c>
      <c r="EB13" s="21" t="s">
        <v>357</v>
      </c>
      <c r="EC13" s="22" t="s">
        <v>619</v>
      </c>
      <c r="ED13" s="23" t="s">
        <v>620</v>
      </c>
      <c r="EE13" s="21" t="s">
        <v>622</v>
      </c>
      <c r="EF13" s="22" t="s">
        <v>623</v>
      </c>
      <c r="EG13" s="23" t="s">
        <v>624</v>
      </c>
      <c r="EH13" s="21" t="s">
        <v>343</v>
      </c>
      <c r="EI13" s="22" t="s">
        <v>626</v>
      </c>
      <c r="EJ13" s="23" t="s">
        <v>131</v>
      </c>
      <c r="EK13" s="21" t="s">
        <v>344</v>
      </c>
      <c r="EL13" s="22" t="s">
        <v>628</v>
      </c>
      <c r="EM13" s="23" t="s">
        <v>629</v>
      </c>
      <c r="EN13" s="21" t="s">
        <v>630</v>
      </c>
      <c r="EO13" s="22" t="s">
        <v>631</v>
      </c>
      <c r="EP13" s="23" t="s">
        <v>347</v>
      </c>
      <c r="EQ13" s="21" t="s">
        <v>116</v>
      </c>
      <c r="ER13" s="22" t="s">
        <v>345</v>
      </c>
      <c r="ES13" s="23" t="s">
        <v>133</v>
      </c>
      <c r="ET13" s="21" t="s">
        <v>348</v>
      </c>
      <c r="EU13" s="22" t="s">
        <v>349</v>
      </c>
      <c r="EV13" s="23" t="s">
        <v>634</v>
      </c>
      <c r="EW13" s="21" t="s">
        <v>350</v>
      </c>
      <c r="EX13" s="22" t="s">
        <v>351</v>
      </c>
      <c r="EY13" s="23" t="s">
        <v>352</v>
      </c>
      <c r="EZ13" s="21" t="s">
        <v>637</v>
      </c>
      <c r="FA13" s="22" t="s">
        <v>638</v>
      </c>
      <c r="FB13" s="23" t="s">
        <v>353</v>
      </c>
      <c r="FC13" s="21" t="s">
        <v>354</v>
      </c>
      <c r="FD13" s="22" t="s">
        <v>355</v>
      </c>
      <c r="FE13" s="23" t="s">
        <v>356</v>
      </c>
      <c r="FF13" s="21" t="s">
        <v>640</v>
      </c>
      <c r="FG13" s="22" t="s">
        <v>641</v>
      </c>
      <c r="FH13" s="23" t="s">
        <v>642</v>
      </c>
      <c r="FI13" s="21" t="s">
        <v>644</v>
      </c>
      <c r="FJ13" s="22" t="s">
        <v>645</v>
      </c>
      <c r="FK13" s="23" t="s">
        <v>646</v>
      </c>
    </row>
    <row r="14" spans="1:167" ht="15.75" x14ac:dyDescent="0.25">
      <c r="A14" s="2">
        <v>1</v>
      </c>
      <c r="B14" s="1" t="s">
        <v>841</v>
      </c>
      <c r="C14" s="5"/>
      <c r="D14" s="5"/>
      <c r="E14" s="5">
        <v>1</v>
      </c>
      <c r="F14" s="12"/>
      <c r="G14" s="12"/>
      <c r="H14" s="12">
        <v>1</v>
      </c>
      <c r="I14" s="12"/>
      <c r="J14" s="12"/>
      <c r="K14" s="12">
        <v>1</v>
      </c>
      <c r="L14" s="12"/>
      <c r="M14" s="12"/>
      <c r="N14" s="12">
        <v>1</v>
      </c>
      <c r="O14" s="12"/>
      <c r="P14" s="12"/>
      <c r="Q14" s="12">
        <v>1</v>
      </c>
      <c r="R14" s="12"/>
      <c r="S14" s="12"/>
      <c r="T14" s="12">
        <v>1</v>
      </c>
      <c r="U14" s="15"/>
      <c r="V14" s="15"/>
      <c r="W14" s="12">
        <v>1</v>
      </c>
      <c r="X14" s="12"/>
      <c r="Y14" s="12"/>
      <c r="Z14" s="12">
        <v>1</v>
      </c>
      <c r="AA14" s="12"/>
      <c r="AB14" s="12"/>
      <c r="AC14" s="12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15"/>
      <c r="AW14" s="15"/>
      <c r="AX14" s="15">
        <v>1</v>
      </c>
      <c r="AY14" s="15"/>
      <c r="AZ14" s="15"/>
      <c r="BA14" s="15">
        <v>1</v>
      </c>
      <c r="BB14" s="15"/>
      <c r="BC14" s="15"/>
      <c r="BD14" s="15">
        <v>1</v>
      </c>
      <c r="BE14" s="15"/>
      <c r="BF14" s="15"/>
      <c r="BG14" s="15">
        <v>1</v>
      </c>
      <c r="BH14" s="15"/>
      <c r="BI14" s="15"/>
      <c r="BJ14" s="15">
        <v>1</v>
      </c>
      <c r="BK14" s="4"/>
      <c r="BL14" s="4"/>
      <c r="BM14" s="4">
        <v>1</v>
      </c>
      <c r="BN14" s="4"/>
      <c r="BO14" s="4"/>
      <c r="BP14" s="4">
        <v>1</v>
      </c>
      <c r="BQ14" s="15"/>
      <c r="BR14" s="15"/>
      <c r="BS14" s="15">
        <v>1</v>
      </c>
      <c r="BT14" s="15"/>
      <c r="BU14" s="15"/>
      <c r="BV14" s="15">
        <v>1</v>
      </c>
      <c r="BW14" s="15"/>
      <c r="BX14" s="4"/>
      <c r="BY14" s="4">
        <v>1</v>
      </c>
      <c r="BZ14" s="15"/>
      <c r="CA14" s="15"/>
      <c r="CB14" s="15">
        <v>1</v>
      </c>
      <c r="CC14" s="15"/>
      <c r="CD14" s="15"/>
      <c r="CE14" s="15">
        <v>1</v>
      </c>
      <c r="CF14" s="15"/>
      <c r="CG14" s="15"/>
      <c r="CH14" s="15">
        <v>1</v>
      </c>
      <c r="CI14" s="15"/>
      <c r="CJ14" s="15"/>
      <c r="CK14" s="15">
        <v>1</v>
      </c>
      <c r="CL14" s="15"/>
      <c r="CM14" s="15"/>
      <c r="CN14" s="15">
        <v>1</v>
      </c>
      <c r="CO14" s="15"/>
      <c r="CP14" s="15"/>
      <c r="CQ14" s="15">
        <v>1</v>
      </c>
      <c r="CR14" s="15"/>
      <c r="CS14" s="15"/>
      <c r="CT14" s="15">
        <v>1</v>
      </c>
      <c r="CU14" s="15"/>
      <c r="CV14" s="15"/>
      <c r="CW14" s="15">
        <v>1</v>
      </c>
      <c r="CX14" s="15"/>
      <c r="CY14" s="15"/>
      <c r="CZ14" s="15">
        <v>1</v>
      </c>
      <c r="DA14" s="15"/>
      <c r="DB14" s="15"/>
      <c r="DC14" s="15">
        <v>1</v>
      </c>
      <c r="DD14" s="15"/>
      <c r="DE14" s="15"/>
      <c r="DF14" s="15">
        <v>1</v>
      </c>
      <c r="DG14" s="15"/>
      <c r="DH14" s="15"/>
      <c r="DI14" s="15">
        <v>1</v>
      </c>
      <c r="DJ14" s="15"/>
      <c r="DK14" s="15"/>
      <c r="DL14" s="15">
        <v>1</v>
      </c>
      <c r="DM14" s="15"/>
      <c r="DN14" s="15"/>
      <c r="DO14" s="15">
        <v>1</v>
      </c>
      <c r="DP14" s="15"/>
      <c r="DQ14" s="15"/>
      <c r="DR14" s="15">
        <v>1</v>
      </c>
      <c r="DS14" s="15"/>
      <c r="DT14" s="15"/>
      <c r="DU14" s="15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</row>
    <row r="15" spans="1:167" ht="15.75" x14ac:dyDescent="0.25">
      <c r="A15" s="2">
        <v>2</v>
      </c>
      <c r="B15" s="1" t="s">
        <v>842</v>
      </c>
      <c r="C15" s="5"/>
      <c r="D15" s="9">
        <v>1</v>
      </c>
      <c r="E15" s="5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4"/>
      <c r="V15" s="4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15">
        <v>1</v>
      </c>
      <c r="AY15" s="4"/>
      <c r="AZ15" s="4"/>
      <c r="BA15" s="15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15">
        <v>1</v>
      </c>
      <c r="DA15" s="4"/>
      <c r="DB15" s="4"/>
      <c r="DC15" s="15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 t="s">
        <v>857</v>
      </c>
      <c r="DP15" s="4"/>
      <c r="DQ15" s="4">
        <v>1</v>
      </c>
      <c r="DR15" s="4"/>
      <c r="DS15" s="4"/>
      <c r="DT15" s="4"/>
      <c r="DU15" s="4">
        <v>1</v>
      </c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</row>
    <row r="16" spans="1:167" ht="15.75" x14ac:dyDescent="0.25">
      <c r="A16" s="41">
        <v>3</v>
      </c>
      <c r="B16" s="1" t="s">
        <v>843</v>
      </c>
      <c r="C16" s="5"/>
      <c r="D16" s="9">
        <v>1</v>
      </c>
      <c r="E16" s="5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4"/>
      <c r="V16" s="4">
        <v>1</v>
      </c>
      <c r="W16" s="1"/>
      <c r="X16" s="1"/>
      <c r="Y16" s="1"/>
      <c r="Z16" s="1">
        <v>1</v>
      </c>
      <c r="AA16" s="1"/>
      <c r="AB16" s="1"/>
      <c r="AC16" s="1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15">
        <v>1</v>
      </c>
      <c r="AY16" s="4"/>
      <c r="AZ16" s="4">
        <v>1</v>
      </c>
      <c r="BA16" s="15"/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/>
      <c r="BS16" s="4">
        <v>1</v>
      </c>
      <c r="BT16" s="4"/>
      <c r="BU16" s="4">
        <v>1</v>
      </c>
      <c r="BV16" s="4"/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15">
        <v>1</v>
      </c>
      <c r="DA16" s="4"/>
      <c r="DB16" s="4"/>
      <c r="DC16" s="15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</row>
    <row r="17" spans="1:167" ht="15.75" x14ac:dyDescent="0.25">
      <c r="A17" s="2">
        <v>4</v>
      </c>
      <c r="B17" s="1" t="s">
        <v>844</v>
      </c>
      <c r="C17" s="5"/>
      <c r="D17" s="9">
        <v>1</v>
      </c>
      <c r="E17" s="5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/>
      <c r="Q17" s="1">
        <v>1</v>
      </c>
      <c r="R17" s="1"/>
      <c r="S17" s="1">
        <v>1</v>
      </c>
      <c r="T17" s="1"/>
      <c r="U17" s="4"/>
      <c r="V17" s="4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15">
        <v>1</v>
      </c>
      <c r="AY17" s="4"/>
      <c r="AZ17" s="4"/>
      <c r="BA17" s="15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15">
        <v>1</v>
      </c>
      <c r="DA17" s="4"/>
      <c r="DB17" s="4"/>
      <c r="DC17" s="15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>
        <v>1</v>
      </c>
      <c r="FK17" s="4"/>
    </row>
    <row r="18" spans="1:167" ht="15.75" x14ac:dyDescent="0.25">
      <c r="A18" s="2">
        <v>5</v>
      </c>
      <c r="B18" s="1" t="s">
        <v>845</v>
      </c>
      <c r="C18" s="5"/>
      <c r="D18" s="9"/>
      <c r="E18" s="5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4"/>
      <c r="V18" s="4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15">
        <v>1</v>
      </c>
      <c r="AY18" s="4"/>
      <c r="AZ18" s="4"/>
      <c r="BA18" s="15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15">
        <v>1</v>
      </c>
      <c r="DA18" s="4"/>
      <c r="DB18" s="4"/>
      <c r="DC18" s="15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</row>
    <row r="19" spans="1:167" ht="15.75" x14ac:dyDescent="0.25">
      <c r="A19" s="2">
        <v>6</v>
      </c>
      <c r="B19" s="1" t="s">
        <v>846</v>
      </c>
      <c r="C19" s="5"/>
      <c r="D19" s="9">
        <v>1</v>
      </c>
      <c r="E19" s="5" t="s">
        <v>857</v>
      </c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4"/>
      <c r="V19" s="4">
        <v>1</v>
      </c>
      <c r="W19" s="1"/>
      <c r="X19" s="1"/>
      <c r="Y19" s="1">
        <v>1</v>
      </c>
      <c r="Z19" s="1"/>
      <c r="AA19" s="1"/>
      <c r="AB19" s="1"/>
      <c r="AC19" s="1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15">
        <v>1</v>
      </c>
      <c r="AY19" s="4"/>
      <c r="AZ19" s="4"/>
      <c r="BA19" s="15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>
        <v>1</v>
      </c>
      <c r="BV19" s="4"/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15">
        <v>1</v>
      </c>
      <c r="DA19" s="4"/>
      <c r="DB19" s="4"/>
      <c r="DC19" s="15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</row>
    <row r="20" spans="1:167" x14ac:dyDescent="0.25">
      <c r="A20" s="78" t="s">
        <v>100</v>
      </c>
      <c r="B20" s="79"/>
      <c r="C20" s="3">
        <f t="shared" ref="C20:AH20" si="0">SUM(C14:C19)</f>
        <v>0</v>
      </c>
      <c r="D20" s="3">
        <f t="shared" si="0"/>
        <v>4</v>
      </c>
      <c r="E20" s="3">
        <f t="shared" si="0"/>
        <v>2</v>
      </c>
      <c r="F20" s="3">
        <f t="shared" si="0"/>
        <v>0</v>
      </c>
      <c r="G20" s="3">
        <f t="shared" si="0"/>
        <v>4</v>
      </c>
      <c r="H20" s="3">
        <f t="shared" si="0"/>
        <v>2</v>
      </c>
      <c r="I20" s="3">
        <f t="shared" si="0"/>
        <v>0</v>
      </c>
      <c r="J20" s="3">
        <f t="shared" si="0"/>
        <v>4</v>
      </c>
      <c r="K20" s="3">
        <f t="shared" si="0"/>
        <v>2</v>
      </c>
      <c r="L20" s="3">
        <f t="shared" si="0"/>
        <v>0</v>
      </c>
      <c r="M20" s="3">
        <f t="shared" si="0"/>
        <v>4</v>
      </c>
      <c r="N20" s="3">
        <f t="shared" si="0"/>
        <v>2</v>
      </c>
      <c r="O20" s="3">
        <f t="shared" si="0"/>
        <v>0</v>
      </c>
      <c r="P20" s="3">
        <f t="shared" si="0"/>
        <v>3</v>
      </c>
      <c r="Q20" s="3">
        <f t="shared" si="0"/>
        <v>3</v>
      </c>
      <c r="R20" s="3">
        <f t="shared" si="0"/>
        <v>0</v>
      </c>
      <c r="S20" s="3">
        <f t="shared" si="0"/>
        <v>4</v>
      </c>
      <c r="T20" s="3">
        <f t="shared" si="0"/>
        <v>2</v>
      </c>
      <c r="U20" s="3">
        <f t="shared" si="0"/>
        <v>0</v>
      </c>
      <c r="V20" s="3">
        <f t="shared" si="0"/>
        <v>2</v>
      </c>
      <c r="W20" s="3">
        <f t="shared" si="0"/>
        <v>4</v>
      </c>
      <c r="X20" s="3">
        <f t="shared" si="0"/>
        <v>0</v>
      </c>
      <c r="Y20" s="3">
        <f t="shared" si="0"/>
        <v>1</v>
      </c>
      <c r="Z20" s="3">
        <f t="shared" si="0"/>
        <v>5</v>
      </c>
      <c r="AA20" s="3">
        <f t="shared" si="0"/>
        <v>0</v>
      </c>
      <c r="AB20" s="3">
        <f t="shared" si="0"/>
        <v>0</v>
      </c>
      <c r="AC20" s="3">
        <f t="shared" si="0"/>
        <v>6</v>
      </c>
      <c r="AD20" s="3">
        <f t="shared" si="0"/>
        <v>0</v>
      </c>
      <c r="AE20" s="3">
        <f t="shared" si="0"/>
        <v>0</v>
      </c>
      <c r="AF20" s="3">
        <f t="shared" si="0"/>
        <v>6</v>
      </c>
      <c r="AG20" s="3">
        <f t="shared" si="0"/>
        <v>0</v>
      </c>
      <c r="AH20" s="3">
        <f t="shared" si="0"/>
        <v>0</v>
      </c>
      <c r="AI20" s="3">
        <f t="shared" ref="AI20:BN20" si="1">SUM(AI14:AI19)</f>
        <v>6</v>
      </c>
      <c r="AJ20" s="3">
        <f t="shared" si="1"/>
        <v>0</v>
      </c>
      <c r="AK20" s="3">
        <f t="shared" si="1"/>
        <v>1</v>
      </c>
      <c r="AL20" s="3">
        <f t="shared" si="1"/>
        <v>5</v>
      </c>
      <c r="AM20" s="3">
        <f t="shared" si="1"/>
        <v>0</v>
      </c>
      <c r="AN20" s="3">
        <f t="shared" si="1"/>
        <v>2</v>
      </c>
      <c r="AO20" s="3">
        <f t="shared" si="1"/>
        <v>4</v>
      </c>
      <c r="AP20" s="3">
        <f t="shared" si="1"/>
        <v>0</v>
      </c>
      <c r="AQ20" s="3">
        <f t="shared" si="1"/>
        <v>0</v>
      </c>
      <c r="AR20" s="3">
        <f t="shared" si="1"/>
        <v>6</v>
      </c>
      <c r="AS20" s="3">
        <f t="shared" si="1"/>
        <v>0</v>
      </c>
      <c r="AT20" s="3">
        <f t="shared" si="1"/>
        <v>0</v>
      </c>
      <c r="AU20" s="3">
        <f t="shared" si="1"/>
        <v>6</v>
      </c>
      <c r="AV20" s="3">
        <f t="shared" si="1"/>
        <v>0</v>
      </c>
      <c r="AW20" s="3">
        <f t="shared" si="1"/>
        <v>0</v>
      </c>
      <c r="AX20" s="3">
        <f t="shared" si="1"/>
        <v>6</v>
      </c>
      <c r="AY20" s="3">
        <f t="shared" si="1"/>
        <v>0</v>
      </c>
      <c r="AZ20" s="3">
        <f t="shared" si="1"/>
        <v>1</v>
      </c>
      <c r="BA20" s="3">
        <f t="shared" si="1"/>
        <v>5</v>
      </c>
      <c r="BB20" s="3">
        <f t="shared" si="1"/>
        <v>0</v>
      </c>
      <c r="BC20" s="3">
        <f t="shared" si="1"/>
        <v>2</v>
      </c>
      <c r="BD20" s="3">
        <f t="shared" si="1"/>
        <v>4</v>
      </c>
      <c r="BE20" s="3">
        <f t="shared" si="1"/>
        <v>0</v>
      </c>
      <c r="BF20" s="3">
        <f t="shared" si="1"/>
        <v>2</v>
      </c>
      <c r="BG20" s="3">
        <f t="shared" si="1"/>
        <v>4</v>
      </c>
      <c r="BH20" s="3">
        <f t="shared" si="1"/>
        <v>0</v>
      </c>
      <c r="BI20" s="3">
        <f t="shared" si="1"/>
        <v>0</v>
      </c>
      <c r="BJ20" s="3">
        <f t="shared" si="1"/>
        <v>6</v>
      </c>
      <c r="BK20" s="3">
        <f t="shared" si="1"/>
        <v>0</v>
      </c>
      <c r="BL20" s="3">
        <f t="shared" si="1"/>
        <v>2</v>
      </c>
      <c r="BM20" s="3">
        <f t="shared" si="1"/>
        <v>4</v>
      </c>
      <c r="BN20" s="3">
        <f t="shared" si="1"/>
        <v>0</v>
      </c>
      <c r="BO20" s="3">
        <f t="shared" ref="BO20:CT20" si="2">SUM(BO14:BO19)</f>
        <v>5</v>
      </c>
      <c r="BP20" s="3">
        <f t="shared" si="2"/>
        <v>1</v>
      </c>
      <c r="BQ20" s="3">
        <f t="shared" si="2"/>
        <v>0</v>
      </c>
      <c r="BR20" s="3">
        <f t="shared" si="2"/>
        <v>0</v>
      </c>
      <c r="BS20" s="3">
        <f t="shared" si="2"/>
        <v>6</v>
      </c>
      <c r="BT20" s="3">
        <f t="shared" si="2"/>
        <v>0</v>
      </c>
      <c r="BU20" s="3">
        <f t="shared" si="2"/>
        <v>2</v>
      </c>
      <c r="BV20" s="3">
        <f t="shared" si="2"/>
        <v>4</v>
      </c>
      <c r="BW20" s="3">
        <f t="shared" si="2"/>
        <v>0</v>
      </c>
      <c r="BX20" s="3">
        <f t="shared" si="2"/>
        <v>0</v>
      </c>
      <c r="BY20" s="3">
        <f t="shared" si="2"/>
        <v>6</v>
      </c>
      <c r="BZ20" s="3">
        <f t="shared" si="2"/>
        <v>0</v>
      </c>
      <c r="CA20" s="3">
        <f t="shared" si="2"/>
        <v>4</v>
      </c>
      <c r="CB20" s="3">
        <f t="shared" si="2"/>
        <v>2</v>
      </c>
      <c r="CC20" s="3">
        <f t="shared" si="2"/>
        <v>0</v>
      </c>
      <c r="CD20" s="3">
        <f t="shared" si="2"/>
        <v>3</v>
      </c>
      <c r="CE20" s="3">
        <f t="shared" si="2"/>
        <v>3</v>
      </c>
      <c r="CF20" s="3">
        <f t="shared" si="2"/>
        <v>0</v>
      </c>
      <c r="CG20" s="3">
        <f t="shared" si="2"/>
        <v>5</v>
      </c>
      <c r="CH20" s="3">
        <f t="shared" si="2"/>
        <v>1</v>
      </c>
      <c r="CI20" s="3">
        <f t="shared" si="2"/>
        <v>0</v>
      </c>
      <c r="CJ20" s="3">
        <f t="shared" si="2"/>
        <v>5</v>
      </c>
      <c r="CK20" s="3">
        <f t="shared" si="2"/>
        <v>1</v>
      </c>
      <c r="CL20" s="3">
        <f t="shared" si="2"/>
        <v>0</v>
      </c>
      <c r="CM20" s="3">
        <f t="shared" si="2"/>
        <v>4</v>
      </c>
      <c r="CN20" s="3">
        <f t="shared" si="2"/>
        <v>2</v>
      </c>
      <c r="CO20" s="3">
        <f t="shared" si="2"/>
        <v>0</v>
      </c>
      <c r="CP20" s="3">
        <f t="shared" si="2"/>
        <v>4</v>
      </c>
      <c r="CQ20" s="3">
        <f t="shared" si="2"/>
        <v>2</v>
      </c>
      <c r="CR20" s="3">
        <f t="shared" si="2"/>
        <v>0</v>
      </c>
      <c r="CS20" s="3">
        <f t="shared" si="2"/>
        <v>1</v>
      </c>
      <c r="CT20" s="3">
        <f t="shared" si="2"/>
        <v>5</v>
      </c>
      <c r="CU20" s="3">
        <f t="shared" ref="CU20:DZ20" si="3">SUM(CU14:CU19)</f>
        <v>0</v>
      </c>
      <c r="CV20" s="3">
        <f t="shared" si="3"/>
        <v>0</v>
      </c>
      <c r="CW20" s="3">
        <f t="shared" si="3"/>
        <v>6</v>
      </c>
      <c r="CX20" s="3">
        <f t="shared" si="3"/>
        <v>0</v>
      </c>
      <c r="CY20" s="3">
        <f t="shared" si="3"/>
        <v>0</v>
      </c>
      <c r="CZ20" s="3">
        <f t="shared" si="3"/>
        <v>6</v>
      </c>
      <c r="DA20" s="3">
        <f t="shared" si="3"/>
        <v>0</v>
      </c>
      <c r="DB20" s="3">
        <f t="shared" si="3"/>
        <v>0</v>
      </c>
      <c r="DC20" s="3">
        <f t="shared" si="3"/>
        <v>6</v>
      </c>
      <c r="DD20" s="3">
        <f t="shared" si="3"/>
        <v>0</v>
      </c>
      <c r="DE20" s="3">
        <f t="shared" si="3"/>
        <v>5</v>
      </c>
      <c r="DF20" s="3">
        <f t="shared" si="3"/>
        <v>1</v>
      </c>
      <c r="DG20" s="3">
        <f t="shared" si="3"/>
        <v>0</v>
      </c>
      <c r="DH20" s="3">
        <f t="shared" si="3"/>
        <v>5</v>
      </c>
      <c r="DI20" s="3">
        <f t="shared" si="3"/>
        <v>1</v>
      </c>
      <c r="DJ20" s="3">
        <f t="shared" si="3"/>
        <v>0</v>
      </c>
      <c r="DK20" s="3">
        <f t="shared" si="3"/>
        <v>5</v>
      </c>
      <c r="DL20" s="3">
        <f t="shared" si="3"/>
        <v>1</v>
      </c>
      <c r="DM20" s="3">
        <f t="shared" si="3"/>
        <v>0</v>
      </c>
      <c r="DN20" s="3">
        <f t="shared" si="3"/>
        <v>4</v>
      </c>
      <c r="DO20" s="3">
        <f t="shared" si="3"/>
        <v>2</v>
      </c>
      <c r="DP20" s="3">
        <f t="shared" si="3"/>
        <v>0</v>
      </c>
      <c r="DQ20" s="3">
        <f t="shared" si="3"/>
        <v>4</v>
      </c>
      <c r="DR20" s="3">
        <f t="shared" si="3"/>
        <v>2</v>
      </c>
      <c r="DS20" s="3">
        <f t="shared" si="3"/>
        <v>0</v>
      </c>
      <c r="DT20" s="3">
        <f t="shared" si="3"/>
        <v>2</v>
      </c>
      <c r="DU20" s="3">
        <f t="shared" si="3"/>
        <v>4</v>
      </c>
      <c r="DV20" s="3">
        <f t="shared" si="3"/>
        <v>0</v>
      </c>
      <c r="DW20" s="3">
        <f t="shared" si="3"/>
        <v>4</v>
      </c>
      <c r="DX20" s="3">
        <f t="shared" si="3"/>
        <v>2</v>
      </c>
      <c r="DY20" s="3">
        <f t="shared" si="3"/>
        <v>0</v>
      </c>
      <c r="DZ20" s="3">
        <f t="shared" si="3"/>
        <v>4</v>
      </c>
      <c r="EA20" s="3">
        <f t="shared" ref="EA20:FF20" si="4">SUM(EA14:EA19)</f>
        <v>2</v>
      </c>
      <c r="EB20" s="3">
        <f t="shared" si="4"/>
        <v>0</v>
      </c>
      <c r="EC20" s="3">
        <f t="shared" si="4"/>
        <v>4</v>
      </c>
      <c r="ED20" s="3">
        <f t="shared" si="4"/>
        <v>2</v>
      </c>
      <c r="EE20" s="3">
        <f t="shared" si="4"/>
        <v>0</v>
      </c>
      <c r="EF20" s="3">
        <f t="shared" si="4"/>
        <v>3</v>
      </c>
      <c r="EG20" s="3">
        <f t="shared" si="4"/>
        <v>3</v>
      </c>
      <c r="EH20" s="3">
        <f t="shared" si="4"/>
        <v>0</v>
      </c>
      <c r="EI20" s="3">
        <f t="shared" si="4"/>
        <v>3</v>
      </c>
      <c r="EJ20" s="3">
        <f t="shared" si="4"/>
        <v>3</v>
      </c>
      <c r="EK20" s="3">
        <f t="shared" si="4"/>
        <v>0</v>
      </c>
      <c r="EL20" s="3">
        <f t="shared" si="4"/>
        <v>2</v>
      </c>
      <c r="EM20" s="3">
        <f t="shared" si="4"/>
        <v>4</v>
      </c>
      <c r="EN20" s="3">
        <f t="shared" si="4"/>
        <v>0</v>
      </c>
      <c r="EO20" s="3">
        <f t="shared" si="4"/>
        <v>4</v>
      </c>
      <c r="EP20" s="3">
        <f t="shared" si="4"/>
        <v>2</v>
      </c>
      <c r="EQ20" s="3">
        <f t="shared" si="4"/>
        <v>0</v>
      </c>
      <c r="ER20" s="3">
        <f t="shared" si="4"/>
        <v>1</v>
      </c>
      <c r="ES20" s="3">
        <f t="shared" si="4"/>
        <v>5</v>
      </c>
      <c r="ET20" s="3">
        <f t="shared" si="4"/>
        <v>0</v>
      </c>
      <c r="EU20" s="3">
        <f t="shared" si="4"/>
        <v>4</v>
      </c>
      <c r="EV20" s="3">
        <f t="shared" si="4"/>
        <v>2</v>
      </c>
      <c r="EW20" s="3">
        <f t="shared" si="4"/>
        <v>0</v>
      </c>
      <c r="EX20" s="3">
        <f t="shared" si="4"/>
        <v>0</v>
      </c>
      <c r="EY20" s="3">
        <f t="shared" si="4"/>
        <v>6</v>
      </c>
      <c r="EZ20" s="3">
        <f t="shared" si="4"/>
        <v>0</v>
      </c>
      <c r="FA20" s="3">
        <f t="shared" si="4"/>
        <v>2</v>
      </c>
      <c r="FB20" s="3">
        <f t="shared" si="4"/>
        <v>4</v>
      </c>
      <c r="FC20" s="3">
        <f t="shared" si="4"/>
        <v>0</v>
      </c>
      <c r="FD20" s="3">
        <f t="shared" si="4"/>
        <v>0</v>
      </c>
      <c r="FE20" s="3">
        <f t="shared" si="4"/>
        <v>6</v>
      </c>
      <c r="FF20" s="3">
        <f t="shared" si="4"/>
        <v>0</v>
      </c>
      <c r="FG20" s="3">
        <f t="shared" ref="FG20:FK20" si="5">SUM(FG14:FG19)</f>
        <v>0</v>
      </c>
      <c r="FH20" s="3">
        <f t="shared" si="5"/>
        <v>6</v>
      </c>
      <c r="FI20" s="3">
        <f t="shared" si="5"/>
        <v>0</v>
      </c>
      <c r="FJ20" s="3">
        <f t="shared" si="5"/>
        <v>4</v>
      </c>
      <c r="FK20" s="3">
        <f t="shared" si="5"/>
        <v>2</v>
      </c>
    </row>
    <row r="21" spans="1:167" ht="39" customHeight="1" x14ac:dyDescent="0.25">
      <c r="A21" s="80" t="s">
        <v>454</v>
      </c>
      <c r="B21" s="81"/>
      <c r="C21" s="10">
        <f>C20/6*100</f>
        <v>0</v>
      </c>
      <c r="D21" s="10">
        <f t="shared" ref="D21:BO21" si="6">D20/6*100</f>
        <v>66.666666666666657</v>
      </c>
      <c r="E21" s="10">
        <f t="shared" si="6"/>
        <v>33.333333333333329</v>
      </c>
      <c r="F21" s="10">
        <f t="shared" si="6"/>
        <v>0</v>
      </c>
      <c r="G21" s="10">
        <f t="shared" si="6"/>
        <v>66.666666666666657</v>
      </c>
      <c r="H21" s="10">
        <f t="shared" si="6"/>
        <v>33.333333333333329</v>
      </c>
      <c r="I21" s="10">
        <f t="shared" si="6"/>
        <v>0</v>
      </c>
      <c r="J21" s="10">
        <f t="shared" si="6"/>
        <v>66.666666666666657</v>
      </c>
      <c r="K21" s="10">
        <f t="shared" si="6"/>
        <v>33.333333333333329</v>
      </c>
      <c r="L21" s="10">
        <f t="shared" si="6"/>
        <v>0</v>
      </c>
      <c r="M21" s="10">
        <f t="shared" si="6"/>
        <v>66.666666666666657</v>
      </c>
      <c r="N21" s="10">
        <f t="shared" si="6"/>
        <v>33.333333333333329</v>
      </c>
      <c r="O21" s="10">
        <f t="shared" si="6"/>
        <v>0</v>
      </c>
      <c r="P21" s="10">
        <f t="shared" si="6"/>
        <v>50</v>
      </c>
      <c r="Q21" s="10">
        <f t="shared" si="6"/>
        <v>50</v>
      </c>
      <c r="R21" s="10">
        <f t="shared" si="6"/>
        <v>0</v>
      </c>
      <c r="S21" s="10">
        <f t="shared" si="6"/>
        <v>66.666666666666657</v>
      </c>
      <c r="T21" s="10">
        <f t="shared" si="6"/>
        <v>33.333333333333329</v>
      </c>
      <c r="U21" s="10">
        <f t="shared" si="6"/>
        <v>0</v>
      </c>
      <c r="V21" s="10">
        <f t="shared" si="6"/>
        <v>33.333333333333329</v>
      </c>
      <c r="W21" s="10">
        <f t="shared" si="6"/>
        <v>66.666666666666657</v>
      </c>
      <c r="X21" s="10">
        <f t="shared" si="6"/>
        <v>0</v>
      </c>
      <c r="Y21" s="10">
        <f t="shared" si="6"/>
        <v>16.666666666666664</v>
      </c>
      <c r="Z21" s="10">
        <f t="shared" si="6"/>
        <v>83.333333333333343</v>
      </c>
      <c r="AA21" s="10">
        <f t="shared" si="6"/>
        <v>0</v>
      </c>
      <c r="AB21" s="10">
        <f t="shared" si="6"/>
        <v>0</v>
      </c>
      <c r="AC21" s="10">
        <f t="shared" si="6"/>
        <v>100</v>
      </c>
      <c r="AD21" s="10">
        <f t="shared" si="6"/>
        <v>0</v>
      </c>
      <c r="AE21" s="10">
        <f t="shared" si="6"/>
        <v>0</v>
      </c>
      <c r="AF21" s="10">
        <f t="shared" si="6"/>
        <v>100</v>
      </c>
      <c r="AG21" s="10">
        <f t="shared" si="6"/>
        <v>0</v>
      </c>
      <c r="AH21" s="10">
        <f t="shared" si="6"/>
        <v>0</v>
      </c>
      <c r="AI21" s="10">
        <f t="shared" si="6"/>
        <v>100</v>
      </c>
      <c r="AJ21" s="10">
        <f t="shared" si="6"/>
        <v>0</v>
      </c>
      <c r="AK21" s="10">
        <f t="shared" si="6"/>
        <v>16.666666666666664</v>
      </c>
      <c r="AL21" s="10">
        <f t="shared" si="6"/>
        <v>83.333333333333343</v>
      </c>
      <c r="AM21" s="10">
        <f t="shared" si="6"/>
        <v>0</v>
      </c>
      <c r="AN21" s="10">
        <f t="shared" si="6"/>
        <v>33.333333333333329</v>
      </c>
      <c r="AO21" s="10">
        <f t="shared" si="6"/>
        <v>66.666666666666657</v>
      </c>
      <c r="AP21" s="10">
        <f t="shared" si="6"/>
        <v>0</v>
      </c>
      <c r="AQ21" s="10">
        <f t="shared" si="6"/>
        <v>0</v>
      </c>
      <c r="AR21" s="10">
        <f t="shared" si="6"/>
        <v>100</v>
      </c>
      <c r="AS21" s="10">
        <f t="shared" si="6"/>
        <v>0</v>
      </c>
      <c r="AT21" s="10">
        <f t="shared" si="6"/>
        <v>0</v>
      </c>
      <c r="AU21" s="10">
        <f t="shared" si="6"/>
        <v>100</v>
      </c>
      <c r="AV21" s="10">
        <f t="shared" si="6"/>
        <v>0</v>
      </c>
      <c r="AW21" s="10">
        <f t="shared" si="6"/>
        <v>0</v>
      </c>
      <c r="AX21" s="10">
        <f t="shared" si="6"/>
        <v>100</v>
      </c>
      <c r="AY21" s="10">
        <f t="shared" si="6"/>
        <v>0</v>
      </c>
      <c r="AZ21" s="10">
        <f t="shared" si="6"/>
        <v>16.666666666666664</v>
      </c>
      <c r="BA21" s="10">
        <f t="shared" si="6"/>
        <v>83.333333333333343</v>
      </c>
      <c r="BB21" s="10">
        <f t="shared" si="6"/>
        <v>0</v>
      </c>
      <c r="BC21" s="10">
        <f t="shared" si="6"/>
        <v>33.333333333333329</v>
      </c>
      <c r="BD21" s="10">
        <f t="shared" si="6"/>
        <v>66.666666666666657</v>
      </c>
      <c r="BE21" s="10">
        <f t="shared" si="6"/>
        <v>0</v>
      </c>
      <c r="BF21" s="10">
        <f t="shared" si="6"/>
        <v>33.333333333333329</v>
      </c>
      <c r="BG21" s="10">
        <f t="shared" si="6"/>
        <v>66.666666666666657</v>
      </c>
      <c r="BH21" s="10">
        <f t="shared" si="6"/>
        <v>0</v>
      </c>
      <c r="BI21" s="10">
        <f t="shared" si="6"/>
        <v>0</v>
      </c>
      <c r="BJ21" s="10">
        <f t="shared" si="6"/>
        <v>100</v>
      </c>
      <c r="BK21" s="10">
        <f t="shared" si="6"/>
        <v>0</v>
      </c>
      <c r="BL21" s="10">
        <f t="shared" si="6"/>
        <v>33.333333333333329</v>
      </c>
      <c r="BM21" s="10">
        <f t="shared" si="6"/>
        <v>66.666666666666657</v>
      </c>
      <c r="BN21" s="10">
        <f t="shared" si="6"/>
        <v>0</v>
      </c>
      <c r="BO21" s="10">
        <f t="shared" si="6"/>
        <v>83.333333333333343</v>
      </c>
      <c r="BP21" s="10">
        <f t="shared" ref="BP21:EA21" si="7">BP20/6*100</f>
        <v>16.666666666666664</v>
      </c>
      <c r="BQ21" s="10">
        <f t="shared" si="7"/>
        <v>0</v>
      </c>
      <c r="BR21" s="10">
        <f t="shared" si="7"/>
        <v>0</v>
      </c>
      <c r="BS21" s="10">
        <f t="shared" si="7"/>
        <v>100</v>
      </c>
      <c r="BT21" s="10">
        <f t="shared" si="7"/>
        <v>0</v>
      </c>
      <c r="BU21" s="10">
        <f t="shared" si="7"/>
        <v>33.333333333333329</v>
      </c>
      <c r="BV21" s="10">
        <f t="shared" si="7"/>
        <v>66.666666666666657</v>
      </c>
      <c r="BW21" s="10">
        <f t="shared" si="7"/>
        <v>0</v>
      </c>
      <c r="BX21" s="10">
        <f t="shared" si="7"/>
        <v>0</v>
      </c>
      <c r="BY21" s="10">
        <f t="shared" si="7"/>
        <v>100</v>
      </c>
      <c r="BZ21" s="10">
        <f t="shared" si="7"/>
        <v>0</v>
      </c>
      <c r="CA21" s="10">
        <f t="shared" si="7"/>
        <v>66.666666666666657</v>
      </c>
      <c r="CB21" s="10">
        <f t="shared" si="7"/>
        <v>33.333333333333329</v>
      </c>
      <c r="CC21" s="10">
        <f t="shared" si="7"/>
        <v>0</v>
      </c>
      <c r="CD21" s="10">
        <f t="shared" si="7"/>
        <v>50</v>
      </c>
      <c r="CE21" s="10">
        <f t="shared" si="7"/>
        <v>50</v>
      </c>
      <c r="CF21" s="10">
        <f t="shared" si="7"/>
        <v>0</v>
      </c>
      <c r="CG21" s="10">
        <f t="shared" si="7"/>
        <v>83.333333333333343</v>
      </c>
      <c r="CH21" s="10">
        <f t="shared" si="7"/>
        <v>16.666666666666664</v>
      </c>
      <c r="CI21" s="10">
        <f t="shared" si="7"/>
        <v>0</v>
      </c>
      <c r="CJ21" s="10">
        <f t="shared" si="7"/>
        <v>83.333333333333343</v>
      </c>
      <c r="CK21" s="10">
        <f t="shared" si="7"/>
        <v>16.666666666666664</v>
      </c>
      <c r="CL21" s="10">
        <f t="shared" si="7"/>
        <v>0</v>
      </c>
      <c r="CM21" s="10">
        <f t="shared" si="7"/>
        <v>66.666666666666657</v>
      </c>
      <c r="CN21" s="10">
        <f t="shared" si="7"/>
        <v>33.333333333333329</v>
      </c>
      <c r="CO21" s="10">
        <f t="shared" si="7"/>
        <v>0</v>
      </c>
      <c r="CP21" s="10">
        <f t="shared" si="7"/>
        <v>66.666666666666657</v>
      </c>
      <c r="CQ21" s="10">
        <f t="shared" si="7"/>
        <v>33.333333333333329</v>
      </c>
      <c r="CR21" s="10">
        <f t="shared" si="7"/>
        <v>0</v>
      </c>
      <c r="CS21" s="10">
        <f t="shared" si="7"/>
        <v>16.666666666666664</v>
      </c>
      <c r="CT21" s="10">
        <f t="shared" si="7"/>
        <v>83.333333333333343</v>
      </c>
      <c r="CU21" s="10">
        <f t="shared" si="7"/>
        <v>0</v>
      </c>
      <c r="CV21" s="10">
        <f t="shared" si="7"/>
        <v>0</v>
      </c>
      <c r="CW21" s="10">
        <f t="shared" si="7"/>
        <v>100</v>
      </c>
      <c r="CX21" s="10">
        <f t="shared" si="7"/>
        <v>0</v>
      </c>
      <c r="CY21" s="10">
        <f t="shared" si="7"/>
        <v>0</v>
      </c>
      <c r="CZ21" s="10">
        <f t="shared" si="7"/>
        <v>100</v>
      </c>
      <c r="DA21" s="10">
        <f t="shared" si="7"/>
        <v>0</v>
      </c>
      <c r="DB21" s="10">
        <f t="shared" si="7"/>
        <v>0</v>
      </c>
      <c r="DC21" s="10">
        <f t="shared" si="7"/>
        <v>100</v>
      </c>
      <c r="DD21" s="10">
        <f t="shared" si="7"/>
        <v>0</v>
      </c>
      <c r="DE21" s="10">
        <f t="shared" si="7"/>
        <v>83.333333333333343</v>
      </c>
      <c r="DF21" s="10">
        <f t="shared" si="7"/>
        <v>16.666666666666664</v>
      </c>
      <c r="DG21" s="10">
        <f t="shared" si="7"/>
        <v>0</v>
      </c>
      <c r="DH21" s="10">
        <f t="shared" si="7"/>
        <v>83.333333333333343</v>
      </c>
      <c r="DI21" s="10">
        <f t="shared" si="7"/>
        <v>16.666666666666664</v>
      </c>
      <c r="DJ21" s="10">
        <f t="shared" si="7"/>
        <v>0</v>
      </c>
      <c r="DK21" s="10">
        <f t="shared" si="7"/>
        <v>83.333333333333343</v>
      </c>
      <c r="DL21" s="10">
        <f t="shared" si="7"/>
        <v>16.666666666666664</v>
      </c>
      <c r="DM21" s="10">
        <f t="shared" si="7"/>
        <v>0</v>
      </c>
      <c r="DN21" s="10">
        <f t="shared" si="7"/>
        <v>66.666666666666657</v>
      </c>
      <c r="DO21" s="10">
        <f t="shared" si="7"/>
        <v>33.333333333333329</v>
      </c>
      <c r="DP21" s="10">
        <f t="shared" si="7"/>
        <v>0</v>
      </c>
      <c r="DQ21" s="10">
        <f t="shared" si="7"/>
        <v>66.666666666666657</v>
      </c>
      <c r="DR21" s="10">
        <f t="shared" si="7"/>
        <v>33.333333333333329</v>
      </c>
      <c r="DS21" s="10">
        <f t="shared" si="7"/>
        <v>0</v>
      </c>
      <c r="DT21" s="10">
        <f t="shared" si="7"/>
        <v>33.333333333333329</v>
      </c>
      <c r="DU21" s="10">
        <f t="shared" si="7"/>
        <v>66.666666666666657</v>
      </c>
      <c r="DV21" s="10">
        <f t="shared" si="7"/>
        <v>0</v>
      </c>
      <c r="DW21" s="10">
        <f t="shared" si="7"/>
        <v>66.666666666666657</v>
      </c>
      <c r="DX21" s="10">
        <f t="shared" si="7"/>
        <v>33.333333333333329</v>
      </c>
      <c r="DY21" s="10">
        <f t="shared" si="7"/>
        <v>0</v>
      </c>
      <c r="DZ21" s="10">
        <f t="shared" si="7"/>
        <v>66.666666666666657</v>
      </c>
      <c r="EA21" s="10">
        <f t="shared" si="7"/>
        <v>33.333333333333329</v>
      </c>
      <c r="EB21" s="10">
        <f t="shared" ref="EB21:FK21" si="8">EB20/6*100</f>
        <v>0</v>
      </c>
      <c r="EC21" s="10">
        <f t="shared" si="8"/>
        <v>66.666666666666657</v>
      </c>
      <c r="ED21" s="10">
        <f t="shared" si="8"/>
        <v>33.333333333333329</v>
      </c>
      <c r="EE21" s="10">
        <f t="shared" si="8"/>
        <v>0</v>
      </c>
      <c r="EF21" s="10">
        <f t="shared" si="8"/>
        <v>50</v>
      </c>
      <c r="EG21" s="10">
        <f t="shared" si="8"/>
        <v>50</v>
      </c>
      <c r="EH21" s="10">
        <f t="shared" si="8"/>
        <v>0</v>
      </c>
      <c r="EI21" s="10">
        <f t="shared" si="8"/>
        <v>50</v>
      </c>
      <c r="EJ21" s="10">
        <f t="shared" si="8"/>
        <v>50</v>
      </c>
      <c r="EK21" s="10">
        <f t="shared" si="8"/>
        <v>0</v>
      </c>
      <c r="EL21" s="10">
        <f t="shared" si="8"/>
        <v>33.333333333333329</v>
      </c>
      <c r="EM21" s="10">
        <f t="shared" si="8"/>
        <v>66.666666666666657</v>
      </c>
      <c r="EN21" s="10">
        <f t="shared" si="8"/>
        <v>0</v>
      </c>
      <c r="EO21" s="10">
        <f t="shared" si="8"/>
        <v>66.666666666666657</v>
      </c>
      <c r="EP21" s="10">
        <f t="shared" si="8"/>
        <v>33.333333333333329</v>
      </c>
      <c r="EQ21" s="10">
        <f t="shared" si="8"/>
        <v>0</v>
      </c>
      <c r="ER21" s="10">
        <f t="shared" si="8"/>
        <v>16.666666666666664</v>
      </c>
      <c r="ES21" s="10">
        <f t="shared" si="8"/>
        <v>83.333333333333343</v>
      </c>
      <c r="ET21" s="10">
        <f t="shared" si="8"/>
        <v>0</v>
      </c>
      <c r="EU21" s="10">
        <f t="shared" si="8"/>
        <v>66.666666666666657</v>
      </c>
      <c r="EV21" s="10">
        <f t="shared" si="8"/>
        <v>33.333333333333329</v>
      </c>
      <c r="EW21" s="10">
        <f t="shared" si="8"/>
        <v>0</v>
      </c>
      <c r="EX21" s="10">
        <f t="shared" si="8"/>
        <v>0</v>
      </c>
      <c r="EY21" s="10">
        <f t="shared" si="8"/>
        <v>100</v>
      </c>
      <c r="EZ21" s="10">
        <f t="shared" si="8"/>
        <v>0</v>
      </c>
      <c r="FA21" s="10">
        <f t="shared" si="8"/>
        <v>33.333333333333329</v>
      </c>
      <c r="FB21" s="10">
        <f t="shared" si="8"/>
        <v>66.666666666666657</v>
      </c>
      <c r="FC21" s="10">
        <f t="shared" si="8"/>
        <v>0</v>
      </c>
      <c r="FD21" s="10">
        <f t="shared" si="8"/>
        <v>0</v>
      </c>
      <c r="FE21" s="10">
        <f t="shared" si="8"/>
        <v>100</v>
      </c>
      <c r="FF21" s="10">
        <f t="shared" si="8"/>
        <v>0</v>
      </c>
      <c r="FG21" s="10">
        <f t="shared" si="8"/>
        <v>0</v>
      </c>
      <c r="FH21" s="10">
        <f t="shared" si="8"/>
        <v>100</v>
      </c>
      <c r="FI21" s="10">
        <f t="shared" si="8"/>
        <v>0</v>
      </c>
      <c r="FJ21" s="10">
        <f t="shared" si="8"/>
        <v>66.666666666666657</v>
      </c>
      <c r="FK21" s="10">
        <f t="shared" si="8"/>
        <v>33.333333333333329</v>
      </c>
    </row>
    <row r="23" spans="1:167" x14ac:dyDescent="0.25">
      <c r="B23" s="11" t="s">
        <v>435</v>
      </c>
    </row>
    <row r="24" spans="1:167" x14ac:dyDescent="0.25">
      <c r="B24" t="s">
        <v>436</v>
      </c>
      <c r="C24" t="s">
        <v>449</v>
      </c>
      <c r="D24" s="37">
        <f>(C21+F21+I21+L21+O21)/5</f>
        <v>0</v>
      </c>
      <c r="E24" s="37">
        <f>D24/100*6</f>
        <v>0</v>
      </c>
    </row>
    <row r="25" spans="1:167" x14ac:dyDescent="0.25">
      <c r="B25" t="s">
        <v>438</v>
      </c>
      <c r="C25" t="s">
        <v>449</v>
      </c>
      <c r="D25" s="37">
        <f>(D21+G21+J21+M21+P21)/5</f>
        <v>63.333333333333329</v>
      </c>
      <c r="E25" s="37">
        <f t="shared" ref="E25:E26" si="9">D25/100*6</f>
        <v>3.8</v>
      </c>
    </row>
    <row r="26" spans="1:167" x14ac:dyDescent="0.25">
      <c r="B26" t="s">
        <v>439</v>
      </c>
      <c r="C26" t="s">
        <v>449</v>
      </c>
      <c r="D26" s="37">
        <f>(E21+H21+K21+N21+Q21)/5</f>
        <v>36.666666666666664</v>
      </c>
      <c r="E26" s="37">
        <f t="shared" si="9"/>
        <v>2.1999999999999997</v>
      </c>
    </row>
    <row r="27" spans="1:167" ht="14.45" x14ac:dyDescent="0.35">
      <c r="D27" s="37"/>
      <c r="E27" s="37"/>
    </row>
    <row r="28" spans="1:167" x14ac:dyDescent="0.25">
      <c r="B28" t="s">
        <v>436</v>
      </c>
      <c r="C28" t="s">
        <v>450</v>
      </c>
      <c r="D28" s="37">
        <f>(R21+U21+X21+AA21+AD21+AG21+AJ21+AM21+AP21+AS21+AV21+AY21+BB21+BE21+BH21)/15</f>
        <v>0</v>
      </c>
      <c r="E28" s="37">
        <f>D28/100*6</f>
        <v>0</v>
      </c>
    </row>
    <row r="29" spans="1:167" x14ac:dyDescent="0.25">
      <c r="B29" t="s">
        <v>438</v>
      </c>
      <c r="C29" t="s">
        <v>450</v>
      </c>
      <c r="D29" s="37">
        <f>(S21+V21+Y21+AB21+AE21+AH21+AK21+AN21+AQ21+AT21+AW21+AZ21+BC21+BF21+BI21)/15</f>
        <v>16.666666666666664</v>
      </c>
      <c r="E29" s="37">
        <f t="shared" ref="E29:E30" si="10">D29/100*6</f>
        <v>0.99999999999999978</v>
      </c>
    </row>
    <row r="30" spans="1:167" x14ac:dyDescent="0.25">
      <c r="B30" t="s">
        <v>439</v>
      </c>
      <c r="C30" t="s">
        <v>450</v>
      </c>
      <c r="D30" s="37">
        <f>(T21+W21+Z21+AC21+AF21+AI21+AL21+AO21+AR21+AU21+AX21+BA21+BD21+BG21+BJ21)/15</f>
        <v>83.333333333333329</v>
      </c>
      <c r="E30" s="37">
        <f t="shared" si="10"/>
        <v>5</v>
      </c>
    </row>
    <row r="31" spans="1:167" ht="14.45" x14ac:dyDescent="0.35">
      <c r="D31" s="37"/>
      <c r="E31" s="37"/>
    </row>
    <row r="32" spans="1:167" x14ac:dyDescent="0.25">
      <c r="B32" t="s">
        <v>436</v>
      </c>
      <c r="C32" t="s">
        <v>451</v>
      </c>
      <c r="D32" s="37">
        <f>(BK21+BN21+BQ21+BT21+BW21)/5</f>
        <v>0</v>
      </c>
      <c r="E32" s="37">
        <f>D32/100*6</f>
        <v>0</v>
      </c>
    </row>
    <row r="33" spans="2:5" x14ac:dyDescent="0.25">
      <c r="B33" t="s">
        <v>438</v>
      </c>
      <c r="C33" t="s">
        <v>451</v>
      </c>
      <c r="D33" s="37">
        <f>(BL21+BO21+BR21+BU21+BX21)/5</f>
        <v>30</v>
      </c>
      <c r="E33" s="37">
        <f t="shared" ref="E33:E34" si="11">D33/100*6</f>
        <v>1.7999999999999998</v>
      </c>
    </row>
    <row r="34" spans="2:5" x14ac:dyDescent="0.25">
      <c r="B34" t="s">
        <v>439</v>
      </c>
      <c r="C34" t="s">
        <v>451</v>
      </c>
      <c r="D34" s="37">
        <f>(BM21+BP21+BS21+BV21+BY21)/5</f>
        <v>70</v>
      </c>
      <c r="E34" s="37">
        <f t="shared" si="11"/>
        <v>4.1999999999999993</v>
      </c>
    </row>
    <row r="35" spans="2:5" ht="14.45" x14ac:dyDescent="0.35">
      <c r="D35" s="37"/>
      <c r="E35" s="37"/>
    </row>
    <row r="36" spans="2:5" x14ac:dyDescent="0.25">
      <c r="B36" t="s">
        <v>436</v>
      </c>
      <c r="C36" t="s">
        <v>452</v>
      </c>
      <c r="D36" s="37">
        <f>(BZ21+CC21+CF21+CI21+CL21+CO21+CR21+CU21+CX21+DA21+DD21+DG21+DJ21+DM21+DP21+DS21+DV21+DY21+EB21+EE21+EH21+EK21+EN21+EQ21+ET21)/25</f>
        <v>0</v>
      </c>
      <c r="E36" s="37">
        <f>D36/100*6</f>
        <v>0</v>
      </c>
    </row>
    <row r="37" spans="2:5" x14ac:dyDescent="0.25">
      <c r="B37" t="s">
        <v>438</v>
      </c>
      <c r="C37" t="s">
        <v>452</v>
      </c>
      <c r="D37" s="37">
        <f>(CA21+CD21+CG21+CJ21+CM21+CP21+CS21+CV21+CY21+DB21+DE21+DH21+DK21+DN21+DQ21+DT21+DW21+DZ21+EC21+EF21+EI21+EL21+EO21+ER21+EU21)/25</f>
        <v>53.333333333333343</v>
      </c>
      <c r="E37" s="37">
        <f t="shared" ref="E37:E38" si="12">D37/100*6</f>
        <v>3.2000000000000006</v>
      </c>
    </row>
    <row r="38" spans="2:5" x14ac:dyDescent="0.25">
      <c r="B38" t="s">
        <v>439</v>
      </c>
      <c r="C38" t="s">
        <v>452</v>
      </c>
      <c r="D38" s="37">
        <f>(CB21+CE21+CH21+CK21+CN21+CQ21+CT21+CW21+CZ21+DC21+DF21+DI21+DL21+DO21+DR21+DU21+DX21+EA21+ED21+EG21+EJ21+EM21+EP21+ES21+EU21)/25</f>
        <v>48</v>
      </c>
      <c r="E38" s="37">
        <f t="shared" si="12"/>
        <v>2.88</v>
      </c>
    </row>
    <row r="39" spans="2:5" ht="14.45" x14ac:dyDescent="0.35">
      <c r="D39" s="37"/>
      <c r="E39" s="37"/>
    </row>
    <row r="40" spans="2:5" x14ac:dyDescent="0.25">
      <c r="B40" t="s">
        <v>436</v>
      </c>
      <c r="C40" t="s">
        <v>453</v>
      </c>
      <c r="D40" s="37">
        <f>(EW21+EZ21+FC21+FF21+FI21)/5</f>
        <v>0</v>
      </c>
      <c r="E40" s="37">
        <f>D40/100*6</f>
        <v>0</v>
      </c>
    </row>
    <row r="41" spans="2:5" x14ac:dyDescent="0.25">
      <c r="B41" t="s">
        <v>438</v>
      </c>
      <c r="C41" t="s">
        <v>453</v>
      </c>
      <c r="D41" s="37">
        <f>(EX21+FA21+FD21+FG21+FJ21)/5</f>
        <v>19.999999999999996</v>
      </c>
      <c r="E41" s="37">
        <f t="shared" ref="E41:E42" si="13">D41/100*6</f>
        <v>1.1999999999999997</v>
      </c>
    </row>
    <row r="42" spans="2:5" x14ac:dyDescent="0.25">
      <c r="B42" t="s">
        <v>439</v>
      </c>
      <c r="C42" t="s">
        <v>453</v>
      </c>
      <c r="D42" s="37">
        <f>(EY21+FB21+FE21+FH21+FK21)/5</f>
        <v>79.999999999999986</v>
      </c>
      <c r="E42" s="37">
        <f t="shared" si="13"/>
        <v>4.7999999999999989</v>
      </c>
    </row>
    <row r="43" spans="2:5" ht="14.45" x14ac:dyDescent="0.35">
      <c r="D43" s="38"/>
      <c r="E43" s="38"/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21:B21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20:B20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46"/>
  <sheetViews>
    <sheetView zoomScaleNormal="100" workbookViewId="0">
      <selection activeCell="GK16" sqref="GK16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12</v>
      </c>
      <c r="B1" s="13" t="s">
        <v>831</v>
      </c>
      <c r="C1" s="17"/>
      <c r="D1" s="17"/>
      <c r="E1" s="1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00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00" ht="9.75" customHeight="1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66" t="s">
        <v>0</v>
      </c>
      <c r="B4" s="66" t="s">
        <v>99</v>
      </c>
      <c r="C4" s="97" t="s">
        <v>226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49" t="s">
        <v>195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83"/>
      <c r="BW4" s="52" t="s">
        <v>460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98" t="s">
        <v>201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104" t="s">
        <v>227</v>
      </c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6"/>
    </row>
    <row r="5" spans="1:200" ht="13.5" customHeight="1" x14ac:dyDescent="0.25">
      <c r="A5" s="66"/>
      <c r="B5" s="66"/>
      <c r="C5" s="51" t="s">
        <v>194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3" t="s">
        <v>196</v>
      </c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5"/>
      <c r="AM5" s="63" t="s">
        <v>197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5"/>
      <c r="BE5" s="63" t="s">
        <v>224</v>
      </c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5"/>
      <c r="BW5" s="53" t="s">
        <v>225</v>
      </c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5"/>
      <c r="CO5" s="53" t="s">
        <v>202</v>
      </c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5"/>
      <c r="DG5" s="60" t="s">
        <v>198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2"/>
      <c r="DY5" s="60" t="s">
        <v>203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2"/>
      <c r="EQ5" s="101" t="s">
        <v>204</v>
      </c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3"/>
      <c r="FI5" s="60" t="s">
        <v>11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2"/>
      <c r="GA5" s="63" t="s">
        <v>200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5"/>
    </row>
    <row r="6" spans="1:200" ht="15.6" hidden="1" x14ac:dyDescent="0.35">
      <c r="A6" s="66"/>
      <c r="B6" s="6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16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spans="1:200" ht="15.6" hidden="1" x14ac:dyDescent="0.35">
      <c r="A7" s="66"/>
      <c r="B7" s="6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16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5">
      <c r="A8" s="66"/>
      <c r="B8" s="6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16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5">
      <c r="A9" s="66"/>
      <c r="B9" s="6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16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5">
      <c r="A10" s="66"/>
      <c r="B10" s="6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16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.5" thickBot="1" x14ac:dyDescent="0.3">
      <c r="A11" s="66"/>
      <c r="B11" s="66"/>
      <c r="C11" s="70" t="s">
        <v>63</v>
      </c>
      <c r="D11" s="71" t="s">
        <v>2</v>
      </c>
      <c r="E11" s="71" t="s">
        <v>3</v>
      </c>
      <c r="F11" s="51" t="s">
        <v>64</v>
      </c>
      <c r="G11" s="51" t="s">
        <v>4</v>
      </c>
      <c r="H11" s="51" t="s">
        <v>5</v>
      </c>
      <c r="I11" s="71" t="s">
        <v>65</v>
      </c>
      <c r="J11" s="71" t="s">
        <v>4</v>
      </c>
      <c r="K11" s="71" t="s">
        <v>5</v>
      </c>
      <c r="L11" s="71" t="s">
        <v>94</v>
      </c>
      <c r="M11" s="71" t="s">
        <v>1</v>
      </c>
      <c r="N11" s="71" t="s">
        <v>2</v>
      </c>
      <c r="O11" s="53" t="s">
        <v>66</v>
      </c>
      <c r="P11" s="54"/>
      <c r="Q11" s="54"/>
      <c r="R11" s="110" t="s">
        <v>67</v>
      </c>
      <c r="S11" s="111"/>
      <c r="T11" s="112"/>
      <c r="U11" s="70" t="s">
        <v>68</v>
      </c>
      <c r="V11" s="71"/>
      <c r="W11" s="71"/>
      <c r="X11" s="71" t="s">
        <v>69</v>
      </c>
      <c r="Y11" s="71"/>
      <c r="Z11" s="71"/>
      <c r="AA11" s="109" t="s">
        <v>816</v>
      </c>
      <c r="AB11" s="109"/>
      <c r="AC11" s="109"/>
      <c r="AD11" s="109" t="s">
        <v>95</v>
      </c>
      <c r="AE11" s="109"/>
      <c r="AF11" s="109"/>
      <c r="AG11" s="51" t="s">
        <v>70</v>
      </c>
      <c r="AH11" s="51"/>
      <c r="AI11" s="51"/>
      <c r="AJ11" s="48" t="s">
        <v>833</v>
      </c>
      <c r="AK11" s="48"/>
      <c r="AL11" s="48"/>
      <c r="AM11" s="51" t="s">
        <v>71</v>
      </c>
      <c r="AN11" s="51"/>
      <c r="AO11" s="51"/>
      <c r="AP11" s="51" t="s">
        <v>72</v>
      </c>
      <c r="AQ11" s="51"/>
      <c r="AR11" s="51"/>
      <c r="AS11" s="51" t="s">
        <v>73</v>
      </c>
      <c r="AT11" s="51"/>
      <c r="AU11" s="53"/>
      <c r="AV11" s="63" t="s">
        <v>74</v>
      </c>
      <c r="AW11" s="64"/>
      <c r="AX11" s="65"/>
      <c r="AY11" s="63" t="s">
        <v>75</v>
      </c>
      <c r="AZ11" s="64"/>
      <c r="BA11" s="65"/>
      <c r="BB11" s="63" t="s">
        <v>76</v>
      </c>
      <c r="BC11" s="64"/>
      <c r="BD11" s="65"/>
      <c r="BE11" s="63" t="s">
        <v>77</v>
      </c>
      <c r="BF11" s="64"/>
      <c r="BG11" s="65"/>
      <c r="BH11" s="63" t="s">
        <v>817</v>
      </c>
      <c r="BI11" s="64"/>
      <c r="BJ11" s="65"/>
      <c r="BK11" s="63" t="s">
        <v>78</v>
      </c>
      <c r="BL11" s="64"/>
      <c r="BM11" s="65"/>
      <c r="BN11" s="93" t="s">
        <v>79</v>
      </c>
      <c r="BO11" s="94"/>
      <c r="BP11" s="95"/>
      <c r="BQ11" s="93" t="s">
        <v>80</v>
      </c>
      <c r="BR11" s="94"/>
      <c r="BS11" s="95"/>
      <c r="BT11" s="93" t="s">
        <v>81</v>
      </c>
      <c r="BU11" s="94"/>
      <c r="BV11" s="95"/>
      <c r="BW11" s="48" t="s">
        <v>250</v>
      </c>
      <c r="BX11" s="48"/>
      <c r="BY11" s="48"/>
      <c r="BZ11" s="48" t="s">
        <v>251</v>
      </c>
      <c r="CA11" s="48"/>
      <c r="CB11" s="48"/>
      <c r="CC11" s="48" t="s">
        <v>252</v>
      </c>
      <c r="CD11" s="48"/>
      <c r="CE11" s="48"/>
      <c r="CF11" s="93" t="s">
        <v>253</v>
      </c>
      <c r="CG11" s="94"/>
      <c r="CH11" s="95"/>
      <c r="CI11" s="93" t="s">
        <v>254</v>
      </c>
      <c r="CJ11" s="94"/>
      <c r="CK11" s="95"/>
      <c r="CL11" s="93" t="s">
        <v>255</v>
      </c>
      <c r="CM11" s="94"/>
      <c r="CN11" s="95"/>
      <c r="CO11" s="93" t="s">
        <v>82</v>
      </c>
      <c r="CP11" s="94"/>
      <c r="CQ11" s="95"/>
      <c r="CR11" s="93" t="s">
        <v>83</v>
      </c>
      <c r="CS11" s="94"/>
      <c r="CT11" s="95"/>
      <c r="CU11" s="48" t="s">
        <v>84</v>
      </c>
      <c r="CV11" s="48"/>
      <c r="CW11" s="48"/>
      <c r="CX11" s="48" t="s">
        <v>96</v>
      </c>
      <c r="CY11" s="48"/>
      <c r="CZ11" s="48"/>
      <c r="DA11" s="48" t="s">
        <v>85</v>
      </c>
      <c r="DB11" s="48"/>
      <c r="DC11" s="48"/>
      <c r="DD11" s="93" t="s">
        <v>86</v>
      </c>
      <c r="DE11" s="94"/>
      <c r="DF11" s="95"/>
      <c r="DG11" s="93" t="s">
        <v>87</v>
      </c>
      <c r="DH11" s="94"/>
      <c r="DI11" s="95"/>
      <c r="DJ11" s="93" t="s">
        <v>88</v>
      </c>
      <c r="DK11" s="94"/>
      <c r="DL11" s="95"/>
      <c r="DM11" s="93" t="s">
        <v>89</v>
      </c>
      <c r="DN11" s="94"/>
      <c r="DO11" s="95"/>
      <c r="DP11" s="93" t="s">
        <v>90</v>
      </c>
      <c r="DQ11" s="94"/>
      <c r="DR11" s="95"/>
      <c r="DS11" s="93" t="s">
        <v>91</v>
      </c>
      <c r="DT11" s="94"/>
      <c r="DU11" s="95"/>
      <c r="DV11" s="63" t="s">
        <v>92</v>
      </c>
      <c r="DW11" s="64"/>
      <c r="DX11" s="65"/>
      <c r="DY11" s="93" t="s">
        <v>93</v>
      </c>
      <c r="DZ11" s="94"/>
      <c r="EA11" s="95"/>
      <c r="EB11" s="93" t="s">
        <v>97</v>
      </c>
      <c r="EC11" s="94"/>
      <c r="ED11" s="95"/>
      <c r="EE11" s="93" t="s">
        <v>98</v>
      </c>
      <c r="EF11" s="94"/>
      <c r="EG11" s="95"/>
      <c r="EH11" s="93" t="s">
        <v>256</v>
      </c>
      <c r="EI11" s="94"/>
      <c r="EJ11" s="95"/>
      <c r="EK11" s="113" t="s">
        <v>257</v>
      </c>
      <c r="EL11" s="114"/>
      <c r="EM11" s="115"/>
      <c r="EN11" s="48" t="s">
        <v>258</v>
      </c>
      <c r="EO11" s="48"/>
      <c r="EP11" s="48"/>
      <c r="EQ11" s="48" t="s">
        <v>259</v>
      </c>
      <c r="ER11" s="48"/>
      <c r="ES11" s="48"/>
      <c r="ET11" s="48" t="s">
        <v>260</v>
      </c>
      <c r="EU11" s="48"/>
      <c r="EV11" s="48"/>
      <c r="EW11" s="93" t="s">
        <v>261</v>
      </c>
      <c r="EX11" s="94"/>
      <c r="EY11" s="95"/>
      <c r="EZ11" s="48" t="s">
        <v>818</v>
      </c>
      <c r="FA11" s="48"/>
      <c r="FB11" s="48"/>
      <c r="FC11" s="93" t="s">
        <v>819</v>
      </c>
      <c r="FD11" s="94"/>
      <c r="FE11" s="95"/>
      <c r="FF11" s="93" t="s">
        <v>820</v>
      </c>
      <c r="FG11" s="94"/>
      <c r="FH11" s="95"/>
      <c r="FI11" s="93" t="s">
        <v>821</v>
      </c>
      <c r="FJ11" s="94"/>
      <c r="FK11" s="95"/>
      <c r="FL11" s="93" t="s">
        <v>822</v>
      </c>
      <c r="FM11" s="94"/>
      <c r="FN11" s="95"/>
      <c r="FO11" s="93" t="s">
        <v>823</v>
      </c>
      <c r="FP11" s="94"/>
      <c r="FQ11" s="95"/>
      <c r="FR11" s="94" t="s">
        <v>824</v>
      </c>
      <c r="FS11" s="94"/>
      <c r="FT11" s="94"/>
      <c r="FU11" s="94" t="s">
        <v>825</v>
      </c>
      <c r="FV11" s="94"/>
      <c r="FW11" s="94"/>
      <c r="FX11" s="94" t="s">
        <v>826</v>
      </c>
      <c r="FY11" s="94"/>
      <c r="FZ11" s="94"/>
      <c r="GA11" s="48" t="s">
        <v>262</v>
      </c>
      <c r="GB11" s="48"/>
      <c r="GC11" s="48"/>
      <c r="GD11" s="48" t="s">
        <v>263</v>
      </c>
      <c r="GE11" s="48"/>
      <c r="GF11" s="48"/>
      <c r="GG11" s="48" t="s">
        <v>264</v>
      </c>
      <c r="GH11" s="48"/>
      <c r="GI11" s="48"/>
      <c r="GJ11" s="48" t="s">
        <v>265</v>
      </c>
      <c r="GK11" s="48"/>
      <c r="GL11" s="48"/>
      <c r="GM11" s="63" t="s">
        <v>266</v>
      </c>
      <c r="GN11" s="64"/>
      <c r="GO11" s="65"/>
      <c r="GP11" s="63" t="s">
        <v>267</v>
      </c>
      <c r="GQ11" s="64"/>
      <c r="GR11" s="65"/>
    </row>
    <row r="12" spans="1:200" ht="84.75" customHeight="1" thickBot="1" x14ac:dyDescent="0.3">
      <c r="A12" s="66"/>
      <c r="B12" s="66"/>
      <c r="C12" s="90" t="s">
        <v>647</v>
      </c>
      <c r="D12" s="91"/>
      <c r="E12" s="92"/>
      <c r="F12" s="90" t="s">
        <v>649</v>
      </c>
      <c r="G12" s="91"/>
      <c r="H12" s="92"/>
      <c r="I12" s="90" t="s">
        <v>652</v>
      </c>
      <c r="J12" s="91"/>
      <c r="K12" s="92"/>
      <c r="L12" s="90" t="s">
        <v>656</v>
      </c>
      <c r="M12" s="91"/>
      <c r="N12" s="92"/>
      <c r="O12" s="90" t="s">
        <v>660</v>
      </c>
      <c r="P12" s="91"/>
      <c r="Q12" s="92"/>
      <c r="R12" s="90" t="s">
        <v>664</v>
      </c>
      <c r="S12" s="91"/>
      <c r="T12" s="92"/>
      <c r="U12" s="90" t="s">
        <v>668</v>
      </c>
      <c r="V12" s="91"/>
      <c r="W12" s="92"/>
      <c r="X12" s="90" t="s">
        <v>672</v>
      </c>
      <c r="Y12" s="91"/>
      <c r="Z12" s="92"/>
      <c r="AA12" s="90" t="s">
        <v>674</v>
      </c>
      <c r="AB12" s="91"/>
      <c r="AC12" s="92"/>
      <c r="AD12" s="90" t="s">
        <v>362</v>
      </c>
      <c r="AE12" s="91"/>
      <c r="AF12" s="92"/>
      <c r="AG12" s="90" t="s">
        <v>679</v>
      </c>
      <c r="AH12" s="91"/>
      <c r="AI12" s="92"/>
      <c r="AJ12" s="90" t="s">
        <v>680</v>
      </c>
      <c r="AK12" s="91"/>
      <c r="AL12" s="92"/>
      <c r="AM12" s="87" t="s">
        <v>681</v>
      </c>
      <c r="AN12" s="88"/>
      <c r="AO12" s="89"/>
      <c r="AP12" s="87" t="s">
        <v>682</v>
      </c>
      <c r="AQ12" s="88"/>
      <c r="AR12" s="89"/>
      <c r="AS12" s="87" t="s">
        <v>683</v>
      </c>
      <c r="AT12" s="88"/>
      <c r="AU12" s="89"/>
      <c r="AV12" s="87" t="s">
        <v>687</v>
      </c>
      <c r="AW12" s="88"/>
      <c r="AX12" s="89"/>
      <c r="AY12" s="87" t="s">
        <v>691</v>
      </c>
      <c r="AZ12" s="88"/>
      <c r="BA12" s="89"/>
      <c r="BB12" s="87" t="s">
        <v>694</v>
      </c>
      <c r="BC12" s="88"/>
      <c r="BD12" s="89"/>
      <c r="BE12" s="87" t="s">
        <v>695</v>
      </c>
      <c r="BF12" s="88"/>
      <c r="BG12" s="89"/>
      <c r="BH12" s="87" t="s">
        <v>698</v>
      </c>
      <c r="BI12" s="88"/>
      <c r="BJ12" s="89"/>
      <c r="BK12" s="87" t="s">
        <v>699</v>
      </c>
      <c r="BL12" s="88"/>
      <c r="BM12" s="89"/>
      <c r="BN12" s="87" t="s">
        <v>700</v>
      </c>
      <c r="BO12" s="88"/>
      <c r="BP12" s="89"/>
      <c r="BQ12" s="87" t="s">
        <v>384</v>
      </c>
      <c r="BR12" s="88"/>
      <c r="BS12" s="89"/>
      <c r="BT12" s="87" t="s">
        <v>387</v>
      </c>
      <c r="BU12" s="88"/>
      <c r="BV12" s="89"/>
      <c r="BW12" s="90" t="s">
        <v>701</v>
      </c>
      <c r="BX12" s="91"/>
      <c r="BY12" s="92"/>
      <c r="BZ12" s="90" t="s">
        <v>702</v>
      </c>
      <c r="CA12" s="91"/>
      <c r="CB12" s="92"/>
      <c r="CC12" s="90" t="s">
        <v>703</v>
      </c>
      <c r="CD12" s="91"/>
      <c r="CE12" s="92"/>
      <c r="CF12" s="90" t="s">
        <v>707</v>
      </c>
      <c r="CG12" s="91"/>
      <c r="CH12" s="92"/>
      <c r="CI12" s="90" t="s">
        <v>711</v>
      </c>
      <c r="CJ12" s="91"/>
      <c r="CK12" s="92"/>
      <c r="CL12" s="90" t="s">
        <v>397</v>
      </c>
      <c r="CM12" s="91"/>
      <c r="CN12" s="92"/>
      <c r="CO12" s="87" t="s">
        <v>713</v>
      </c>
      <c r="CP12" s="88"/>
      <c r="CQ12" s="89"/>
      <c r="CR12" s="87" t="s">
        <v>717</v>
      </c>
      <c r="CS12" s="88"/>
      <c r="CT12" s="89"/>
      <c r="CU12" s="87" t="s">
        <v>720</v>
      </c>
      <c r="CV12" s="88"/>
      <c r="CW12" s="89"/>
      <c r="CX12" s="87" t="s">
        <v>724</v>
      </c>
      <c r="CY12" s="88"/>
      <c r="CZ12" s="89"/>
      <c r="DA12" s="87" t="s">
        <v>405</v>
      </c>
      <c r="DB12" s="88"/>
      <c r="DC12" s="89"/>
      <c r="DD12" s="90" t="s">
        <v>725</v>
      </c>
      <c r="DE12" s="91"/>
      <c r="DF12" s="92"/>
      <c r="DG12" s="90" t="s">
        <v>729</v>
      </c>
      <c r="DH12" s="91"/>
      <c r="DI12" s="92"/>
      <c r="DJ12" s="90" t="s">
        <v>733</v>
      </c>
      <c r="DK12" s="91"/>
      <c r="DL12" s="92"/>
      <c r="DM12" s="87" t="s">
        <v>735</v>
      </c>
      <c r="DN12" s="88"/>
      <c r="DO12" s="89"/>
      <c r="DP12" s="90" t="s">
        <v>736</v>
      </c>
      <c r="DQ12" s="91"/>
      <c r="DR12" s="92"/>
      <c r="DS12" s="90" t="s">
        <v>413</v>
      </c>
      <c r="DT12" s="91"/>
      <c r="DU12" s="92"/>
      <c r="DV12" s="90" t="s">
        <v>415</v>
      </c>
      <c r="DW12" s="91"/>
      <c r="DX12" s="92"/>
      <c r="DY12" s="87" t="s">
        <v>741</v>
      </c>
      <c r="DZ12" s="88"/>
      <c r="EA12" s="89"/>
      <c r="EB12" s="87" t="s">
        <v>744</v>
      </c>
      <c r="EC12" s="88"/>
      <c r="ED12" s="89"/>
      <c r="EE12" s="87" t="s">
        <v>745</v>
      </c>
      <c r="EF12" s="88"/>
      <c r="EG12" s="89"/>
      <c r="EH12" s="87" t="s">
        <v>749</v>
      </c>
      <c r="EI12" s="88"/>
      <c r="EJ12" s="89"/>
      <c r="EK12" s="87" t="s">
        <v>753</v>
      </c>
      <c r="EL12" s="88"/>
      <c r="EM12" s="89"/>
      <c r="EN12" s="87" t="s">
        <v>421</v>
      </c>
      <c r="EO12" s="88"/>
      <c r="EP12" s="89"/>
      <c r="EQ12" s="90" t="s">
        <v>755</v>
      </c>
      <c r="ER12" s="91"/>
      <c r="ES12" s="92"/>
      <c r="ET12" s="90" t="s">
        <v>428</v>
      </c>
      <c r="EU12" s="91"/>
      <c r="EV12" s="92"/>
      <c r="EW12" s="90" t="s">
        <v>762</v>
      </c>
      <c r="EX12" s="91"/>
      <c r="EY12" s="92"/>
      <c r="EZ12" s="90" t="s">
        <v>424</v>
      </c>
      <c r="FA12" s="91"/>
      <c r="FB12" s="92"/>
      <c r="FC12" s="90" t="s">
        <v>425</v>
      </c>
      <c r="FD12" s="91"/>
      <c r="FE12" s="92"/>
      <c r="FF12" s="90" t="s">
        <v>769</v>
      </c>
      <c r="FG12" s="91"/>
      <c r="FH12" s="92"/>
      <c r="FI12" s="87" t="s">
        <v>773</v>
      </c>
      <c r="FJ12" s="88"/>
      <c r="FK12" s="89"/>
      <c r="FL12" s="87" t="s">
        <v>777</v>
      </c>
      <c r="FM12" s="88"/>
      <c r="FN12" s="89"/>
      <c r="FO12" s="87" t="s">
        <v>781</v>
      </c>
      <c r="FP12" s="88"/>
      <c r="FQ12" s="89"/>
      <c r="FR12" s="87" t="s">
        <v>429</v>
      </c>
      <c r="FS12" s="88"/>
      <c r="FT12" s="89"/>
      <c r="FU12" s="87" t="s">
        <v>788</v>
      </c>
      <c r="FV12" s="88"/>
      <c r="FW12" s="89"/>
      <c r="FX12" s="87" t="s">
        <v>791</v>
      </c>
      <c r="FY12" s="88"/>
      <c r="FZ12" s="89"/>
      <c r="GA12" s="90" t="s">
        <v>795</v>
      </c>
      <c r="GB12" s="91"/>
      <c r="GC12" s="92"/>
      <c r="GD12" s="90" t="s">
        <v>796</v>
      </c>
      <c r="GE12" s="91"/>
      <c r="GF12" s="92"/>
      <c r="GG12" s="90" t="s">
        <v>800</v>
      </c>
      <c r="GH12" s="91"/>
      <c r="GI12" s="92"/>
      <c r="GJ12" s="90" t="s">
        <v>804</v>
      </c>
      <c r="GK12" s="91"/>
      <c r="GL12" s="92"/>
      <c r="GM12" s="90" t="s">
        <v>808</v>
      </c>
      <c r="GN12" s="91"/>
      <c r="GO12" s="92"/>
      <c r="GP12" s="90" t="s">
        <v>812</v>
      </c>
      <c r="GQ12" s="91"/>
      <c r="GR12" s="107"/>
    </row>
    <row r="13" spans="1:200" ht="115.5" customHeight="1" thickBot="1" x14ac:dyDescent="0.3">
      <c r="A13" s="66"/>
      <c r="B13" s="108"/>
      <c r="C13" s="25" t="s">
        <v>457</v>
      </c>
      <c r="D13" s="27" t="s">
        <v>459</v>
      </c>
      <c r="E13" s="26" t="s">
        <v>648</v>
      </c>
      <c r="F13" s="25" t="s">
        <v>650</v>
      </c>
      <c r="G13" s="27" t="s">
        <v>358</v>
      </c>
      <c r="H13" s="26" t="s">
        <v>651</v>
      </c>
      <c r="I13" s="25" t="s">
        <v>653</v>
      </c>
      <c r="J13" s="27" t="s">
        <v>654</v>
      </c>
      <c r="K13" s="26" t="s">
        <v>655</v>
      </c>
      <c r="L13" s="25" t="s">
        <v>657</v>
      </c>
      <c r="M13" s="27" t="s">
        <v>658</v>
      </c>
      <c r="N13" s="26" t="s">
        <v>659</v>
      </c>
      <c r="O13" s="25" t="s">
        <v>661</v>
      </c>
      <c r="P13" s="27" t="s">
        <v>662</v>
      </c>
      <c r="Q13" s="26" t="s">
        <v>663</v>
      </c>
      <c r="R13" s="25" t="s">
        <v>665</v>
      </c>
      <c r="S13" s="27" t="s">
        <v>666</v>
      </c>
      <c r="T13" s="26" t="s">
        <v>667</v>
      </c>
      <c r="U13" s="25" t="s">
        <v>669</v>
      </c>
      <c r="V13" s="27" t="s">
        <v>670</v>
      </c>
      <c r="W13" s="26" t="s">
        <v>671</v>
      </c>
      <c r="X13" s="25" t="s">
        <v>134</v>
      </c>
      <c r="Y13" s="27" t="s">
        <v>359</v>
      </c>
      <c r="Z13" s="26" t="s">
        <v>136</v>
      </c>
      <c r="AA13" s="25" t="s">
        <v>360</v>
      </c>
      <c r="AB13" s="27" t="s">
        <v>675</v>
      </c>
      <c r="AC13" s="26" t="s">
        <v>361</v>
      </c>
      <c r="AD13" s="25" t="s">
        <v>676</v>
      </c>
      <c r="AE13" s="27" t="s">
        <v>677</v>
      </c>
      <c r="AF13" s="26" t="s">
        <v>678</v>
      </c>
      <c r="AG13" s="25" t="s">
        <v>366</v>
      </c>
      <c r="AH13" s="27" t="s">
        <v>367</v>
      </c>
      <c r="AI13" s="26" t="s">
        <v>368</v>
      </c>
      <c r="AJ13" s="25" t="s">
        <v>171</v>
      </c>
      <c r="AK13" s="27" t="s">
        <v>369</v>
      </c>
      <c r="AL13" s="26" t="s">
        <v>370</v>
      </c>
      <c r="AM13" s="25" t="s">
        <v>371</v>
      </c>
      <c r="AN13" s="27" t="s">
        <v>372</v>
      </c>
      <c r="AO13" s="26" t="s">
        <v>373</v>
      </c>
      <c r="AP13" s="25" t="s">
        <v>374</v>
      </c>
      <c r="AQ13" s="27" t="s">
        <v>375</v>
      </c>
      <c r="AR13" s="26" t="s">
        <v>376</v>
      </c>
      <c r="AS13" s="25" t="s">
        <v>684</v>
      </c>
      <c r="AT13" s="27" t="s">
        <v>685</v>
      </c>
      <c r="AU13" s="26" t="s">
        <v>686</v>
      </c>
      <c r="AV13" s="25" t="s">
        <v>688</v>
      </c>
      <c r="AW13" s="27" t="s">
        <v>689</v>
      </c>
      <c r="AX13" s="26" t="s">
        <v>690</v>
      </c>
      <c r="AY13" s="25" t="s">
        <v>692</v>
      </c>
      <c r="AZ13" s="27" t="s">
        <v>693</v>
      </c>
      <c r="BA13" s="26" t="s">
        <v>102</v>
      </c>
      <c r="BB13" s="25" t="s">
        <v>378</v>
      </c>
      <c r="BC13" s="27" t="s">
        <v>379</v>
      </c>
      <c r="BD13" s="26" t="s">
        <v>380</v>
      </c>
      <c r="BE13" s="21" t="s">
        <v>106</v>
      </c>
      <c r="BF13" s="22" t="s">
        <v>105</v>
      </c>
      <c r="BG13" s="23" t="s">
        <v>696</v>
      </c>
      <c r="BH13" s="21" t="s">
        <v>381</v>
      </c>
      <c r="BI13" s="22" t="s">
        <v>382</v>
      </c>
      <c r="BJ13" s="23" t="s">
        <v>383</v>
      </c>
      <c r="BK13" s="14" t="s">
        <v>115</v>
      </c>
      <c r="BL13" s="22" t="s">
        <v>107</v>
      </c>
      <c r="BM13" s="23" t="s">
        <v>108</v>
      </c>
      <c r="BN13" s="21" t="s">
        <v>363</v>
      </c>
      <c r="BO13" s="22" t="s">
        <v>364</v>
      </c>
      <c r="BP13" s="23" t="s">
        <v>365</v>
      </c>
      <c r="BQ13" s="21" t="s">
        <v>384</v>
      </c>
      <c r="BR13" s="22" t="s">
        <v>385</v>
      </c>
      <c r="BS13" s="23" t="s">
        <v>386</v>
      </c>
      <c r="BT13" s="21" t="s">
        <v>387</v>
      </c>
      <c r="BU13" s="22" t="s">
        <v>388</v>
      </c>
      <c r="BV13" s="23" t="s">
        <v>389</v>
      </c>
      <c r="BW13" s="29" t="s">
        <v>390</v>
      </c>
      <c r="BX13" s="26" t="s">
        <v>391</v>
      </c>
      <c r="BY13" s="26" t="s">
        <v>392</v>
      </c>
      <c r="BZ13" s="29" t="s">
        <v>283</v>
      </c>
      <c r="CA13" s="26" t="s">
        <v>314</v>
      </c>
      <c r="CB13" s="26" t="s">
        <v>393</v>
      </c>
      <c r="CC13" s="30" t="s">
        <v>704</v>
      </c>
      <c r="CD13" s="23" t="s">
        <v>705</v>
      </c>
      <c r="CE13" s="23" t="s">
        <v>706</v>
      </c>
      <c r="CF13" s="29" t="s">
        <v>708</v>
      </c>
      <c r="CG13" s="26" t="s">
        <v>709</v>
      </c>
      <c r="CH13" s="26" t="s">
        <v>710</v>
      </c>
      <c r="CI13" s="29" t="s">
        <v>394</v>
      </c>
      <c r="CJ13" s="26" t="s">
        <v>395</v>
      </c>
      <c r="CK13" s="26" t="s">
        <v>396</v>
      </c>
      <c r="CL13" s="29" t="s">
        <v>397</v>
      </c>
      <c r="CM13" s="26" t="s">
        <v>398</v>
      </c>
      <c r="CN13" s="26" t="s">
        <v>712</v>
      </c>
      <c r="CO13" s="21" t="s">
        <v>714</v>
      </c>
      <c r="CP13" s="24" t="s">
        <v>715</v>
      </c>
      <c r="CQ13" s="23" t="s">
        <v>716</v>
      </c>
      <c r="CR13" s="21" t="s">
        <v>718</v>
      </c>
      <c r="CS13" s="24" t="s">
        <v>719</v>
      </c>
      <c r="CT13" s="23" t="s">
        <v>148</v>
      </c>
      <c r="CU13" s="21" t="s">
        <v>721</v>
      </c>
      <c r="CV13" s="24" t="s">
        <v>722</v>
      </c>
      <c r="CW13" s="23" t="s">
        <v>723</v>
      </c>
      <c r="CX13" s="21" t="s">
        <v>402</v>
      </c>
      <c r="CY13" s="24" t="s">
        <v>403</v>
      </c>
      <c r="CZ13" s="23" t="s">
        <v>404</v>
      </c>
      <c r="DA13" s="21" t="s">
        <v>405</v>
      </c>
      <c r="DB13" s="24" t="s">
        <v>406</v>
      </c>
      <c r="DC13" s="23" t="s">
        <v>407</v>
      </c>
      <c r="DD13" s="21" t="s">
        <v>726</v>
      </c>
      <c r="DE13" s="24" t="s">
        <v>727</v>
      </c>
      <c r="DF13" s="23" t="s">
        <v>728</v>
      </c>
      <c r="DG13" s="25" t="s">
        <v>730</v>
      </c>
      <c r="DH13" s="27" t="s">
        <v>731</v>
      </c>
      <c r="DI13" s="26" t="s">
        <v>732</v>
      </c>
      <c r="DJ13" s="25" t="s">
        <v>408</v>
      </c>
      <c r="DK13" s="27" t="s">
        <v>409</v>
      </c>
      <c r="DL13" s="26" t="s">
        <v>734</v>
      </c>
      <c r="DM13" s="25" t="s">
        <v>410</v>
      </c>
      <c r="DN13" s="27" t="s">
        <v>411</v>
      </c>
      <c r="DO13" s="26" t="s">
        <v>412</v>
      </c>
      <c r="DP13" s="25" t="s">
        <v>399</v>
      </c>
      <c r="DQ13" s="27" t="s">
        <v>400</v>
      </c>
      <c r="DR13" s="26" t="s">
        <v>401</v>
      </c>
      <c r="DS13" s="25" t="s">
        <v>737</v>
      </c>
      <c r="DT13" s="27" t="s">
        <v>738</v>
      </c>
      <c r="DU13" s="26" t="s">
        <v>414</v>
      </c>
      <c r="DV13" s="25" t="s">
        <v>415</v>
      </c>
      <c r="DW13" s="27" t="s">
        <v>739</v>
      </c>
      <c r="DX13" s="26" t="s">
        <v>740</v>
      </c>
      <c r="DY13" s="25" t="s">
        <v>741</v>
      </c>
      <c r="DZ13" s="27" t="s">
        <v>742</v>
      </c>
      <c r="EA13" s="26" t="s">
        <v>743</v>
      </c>
      <c r="EB13" s="25" t="s">
        <v>416</v>
      </c>
      <c r="EC13" s="27" t="s">
        <v>417</v>
      </c>
      <c r="ED13" s="26" t="s">
        <v>418</v>
      </c>
      <c r="EE13" s="25" t="s">
        <v>746</v>
      </c>
      <c r="EF13" s="27" t="s">
        <v>747</v>
      </c>
      <c r="EG13" s="26" t="s">
        <v>748</v>
      </c>
      <c r="EH13" s="25" t="s">
        <v>750</v>
      </c>
      <c r="EI13" s="27" t="s">
        <v>751</v>
      </c>
      <c r="EJ13" s="26" t="s">
        <v>752</v>
      </c>
      <c r="EK13" s="25" t="s">
        <v>419</v>
      </c>
      <c r="EL13" s="27" t="s">
        <v>754</v>
      </c>
      <c r="EM13" s="26" t="s">
        <v>420</v>
      </c>
      <c r="EN13" s="25" t="s">
        <v>421</v>
      </c>
      <c r="EO13" s="27" t="s">
        <v>422</v>
      </c>
      <c r="EP13" s="26" t="s">
        <v>423</v>
      </c>
      <c r="EQ13" s="25" t="s">
        <v>756</v>
      </c>
      <c r="ER13" s="27" t="s">
        <v>757</v>
      </c>
      <c r="ES13" s="26" t="s">
        <v>758</v>
      </c>
      <c r="ET13" s="25" t="s">
        <v>759</v>
      </c>
      <c r="EU13" s="27" t="s">
        <v>760</v>
      </c>
      <c r="EV13" s="26" t="s">
        <v>761</v>
      </c>
      <c r="EW13" s="25" t="s">
        <v>762</v>
      </c>
      <c r="EX13" s="27" t="s">
        <v>763</v>
      </c>
      <c r="EY13" s="26" t="s">
        <v>764</v>
      </c>
      <c r="EZ13" s="25" t="s">
        <v>765</v>
      </c>
      <c r="FA13" s="27" t="s">
        <v>766</v>
      </c>
      <c r="FB13" s="26" t="s">
        <v>767</v>
      </c>
      <c r="FC13" s="25" t="s">
        <v>426</v>
      </c>
      <c r="FD13" s="27" t="s">
        <v>427</v>
      </c>
      <c r="FE13" s="26" t="s">
        <v>768</v>
      </c>
      <c r="FF13" s="25" t="s">
        <v>770</v>
      </c>
      <c r="FG13" s="27" t="s">
        <v>771</v>
      </c>
      <c r="FH13" s="26" t="s">
        <v>772</v>
      </c>
      <c r="FI13" s="21" t="s">
        <v>774</v>
      </c>
      <c r="FJ13" s="22" t="s">
        <v>775</v>
      </c>
      <c r="FK13" s="23" t="s">
        <v>776</v>
      </c>
      <c r="FL13" s="21" t="s">
        <v>778</v>
      </c>
      <c r="FM13" s="22" t="s">
        <v>779</v>
      </c>
      <c r="FN13" s="23" t="s">
        <v>780</v>
      </c>
      <c r="FO13" s="21" t="s">
        <v>782</v>
      </c>
      <c r="FP13" s="22" t="s">
        <v>783</v>
      </c>
      <c r="FQ13" s="23" t="s">
        <v>784</v>
      </c>
      <c r="FR13" s="21" t="s">
        <v>785</v>
      </c>
      <c r="FS13" s="22" t="s">
        <v>786</v>
      </c>
      <c r="FT13" s="23" t="s">
        <v>787</v>
      </c>
      <c r="FU13" s="21" t="s">
        <v>318</v>
      </c>
      <c r="FV13" s="22" t="s">
        <v>789</v>
      </c>
      <c r="FW13" s="23" t="s">
        <v>790</v>
      </c>
      <c r="FX13" s="21" t="s">
        <v>792</v>
      </c>
      <c r="FY13" s="22" t="s">
        <v>793</v>
      </c>
      <c r="FZ13" s="23" t="s">
        <v>794</v>
      </c>
      <c r="GA13" s="25" t="s">
        <v>430</v>
      </c>
      <c r="GB13" s="27" t="s">
        <v>431</v>
      </c>
      <c r="GC13" s="26" t="s">
        <v>432</v>
      </c>
      <c r="GD13" s="25" t="s">
        <v>797</v>
      </c>
      <c r="GE13" s="27" t="s">
        <v>798</v>
      </c>
      <c r="GF13" s="26" t="s">
        <v>799</v>
      </c>
      <c r="GG13" s="25" t="s">
        <v>801</v>
      </c>
      <c r="GH13" s="27" t="s">
        <v>802</v>
      </c>
      <c r="GI13" s="26" t="s">
        <v>803</v>
      </c>
      <c r="GJ13" s="25" t="s">
        <v>805</v>
      </c>
      <c r="GK13" s="27" t="s">
        <v>806</v>
      </c>
      <c r="GL13" s="26" t="s">
        <v>807</v>
      </c>
      <c r="GM13" s="25" t="s">
        <v>809</v>
      </c>
      <c r="GN13" s="27" t="s">
        <v>810</v>
      </c>
      <c r="GO13" s="26" t="s">
        <v>811</v>
      </c>
      <c r="GP13" s="25" t="s">
        <v>813</v>
      </c>
      <c r="GQ13" s="27" t="s">
        <v>814</v>
      </c>
      <c r="GR13" s="26" t="s">
        <v>815</v>
      </c>
    </row>
    <row r="14" spans="1:200" ht="15.75" x14ac:dyDescent="0.25">
      <c r="A14" s="42">
        <v>1</v>
      </c>
      <c r="B14" s="1" t="s">
        <v>847</v>
      </c>
      <c r="C14" s="43">
        <v>1</v>
      </c>
      <c r="D14" s="5"/>
      <c r="E14" s="5"/>
      <c r="F14" s="1"/>
      <c r="G14" s="1">
        <v>1</v>
      </c>
      <c r="H14" s="1"/>
      <c r="I14" s="12"/>
      <c r="J14" s="12">
        <v>1</v>
      </c>
      <c r="K14" s="12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/>
      <c r="V14" s="12"/>
      <c r="W14" s="12">
        <v>1</v>
      </c>
      <c r="X14" s="12"/>
      <c r="Y14" s="12"/>
      <c r="Z14" s="12">
        <v>1</v>
      </c>
      <c r="AA14" s="4"/>
      <c r="AB14" s="4">
        <v>1</v>
      </c>
      <c r="AC14" s="4"/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15"/>
      <c r="AN14" s="15"/>
      <c r="AO14" s="15">
        <v>1</v>
      </c>
      <c r="AP14" s="15"/>
      <c r="AQ14" s="15"/>
      <c r="AR14" s="15">
        <v>1</v>
      </c>
      <c r="AS14" s="15"/>
      <c r="AT14" s="15"/>
      <c r="AU14" s="20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1"/>
      <c r="BF14" s="1"/>
      <c r="BG14" s="1">
        <v>1</v>
      </c>
      <c r="BH14" s="18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19"/>
      <c r="BX14" s="15"/>
      <c r="BY14" s="15">
        <v>1</v>
      </c>
      <c r="BZ14" s="15"/>
      <c r="CA14" s="15"/>
      <c r="CB14" s="15">
        <v>1</v>
      </c>
      <c r="CC14" s="15"/>
      <c r="CD14" s="15">
        <v>1</v>
      </c>
      <c r="CE14" s="15"/>
      <c r="CF14" s="15"/>
      <c r="CG14" s="15"/>
      <c r="CH14" s="15">
        <v>1</v>
      </c>
      <c r="CI14" s="15"/>
      <c r="CJ14" s="15"/>
      <c r="CK14" s="15">
        <v>1</v>
      </c>
      <c r="CL14" s="15"/>
      <c r="CM14" s="15"/>
      <c r="CN14" s="15">
        <v>1</v>
      </c>
      <c r="CO14" s="15"/>
      <c r="CP14" s="15"/>
      <c r="CQ14" s="15">
        <v>1</v>
      </c>
      <c r="CR14" s="15"/>
      <c r="CS14" s="15">
        <v>1</v>
      </c>
      <c r="CT14" s="15"/>
      <c r="CU14" s="15"/>
      <c r="CV14" s="15"/>
      <c r="CW14" s="15">
        <v>1</v>
      </c>
      <c r="CX14" s="15"/>
      <c r="CY14" s="15"/>
      <c r="CZ14" s="15">
        <v>1</v>
      </c>
      <c r="DA14" s="15"/>
      <c r="DB14" s="15">
        <v>1</v>
      </c>
      <c r="DC14" s="15"/>
      <c r="DD14" s="15"/>
      <c r="DE14" s="15"/>
      <c r="DF14" s="15">
        <v>1</v>
      </c>
      <c r="DG14" s="15"/>
      <c r="DH14" s="15"/>
      <c r="DI14" s="15">
        <v>1</v>
      </c>
      <c r="DJ14" s="15"/>
      <c r="DK14" s="15">
        <v>1</v>
      </c>
      <c r="DL14" s="15"/>
      <c r="DM14" s="15"/>
      <c r="DN14" s="15">
        <v>1</v>
      </c>
      <c r="DO14" s="15"/>
      <c r="DP14" s="15"/>
      <c r="DQ14" s="15"/>
      <c r="DR14" s="15">
        <v>1</v>
      </c>
      <c r="DS14" s="15"/>
      <c r="DT14" s="15"/>
      <c r="DU14" s="15">
        <v>1</v>
      </c>
      <c r="DV14" s="15"/>
      <c r="DW14" s="15"/>
      <c r="DX14" s="15">
        <v>1</v>
      </c>
      <c r="DY14" s="15"/>
      <c r="DZ14" s="15"/>
      <c r="EA14" s="15">
        <v>1</v>
      </c>
      <c r="EB14" s="15"/>
      <c r="EC14" s="15">
        <v>1</v>
      </c>
      <c r="ED14" s="15"/>
      <c r="EE14" s="15"/>
      <c r="EF14" s="15">
        <v>1</v>
      </c>
      <c r="EG14" s="15"/>
      <c r="EH14" s="15"/>
      <c r="EI14" s="15"/>
      <c r="EJ14" s="15">
        <v>1</v>
      </c>
      <c r="EK14" s="15"/>
      <c r="EL14" s="15">
        <v>1</v>
      </c>
      <c r="EM14" s="15"/>
      <c r="EN14" s="15"/>
      <c r="EO14" s="15"/>
      <c r="EP14" s="15">
        <v>1</v>
      </c>
      <c r="EQ14" s="4"/>
      <c r="ER14" s="4"/>
      <c r="ES14" s="4">
        <v>1</v>
      </c>
      <c r="ET14" s="4"/>
      <c r="EU14" s="4">
        <v>1</v>
      </c>
      <c r="EV14" s="4"/>
      <c r="EW14" s="4"/>
      <c r="EX14" s="4"/>
      <c r="EY14" s="4">
        <v>1</v>
      </c>
      <c r="EZ14" s="15"/>
      <c r="FA14" s="15">
        <v>1</v>
      </c>
      <c r="FB14" s="15"/>
      <c r="FC14" s="15"/>
      <c r="FD14" s="15"/>
      <c r="FE14" s="15">
        <v>1</v>
      </c>
      <c r="FF14" s="15"/>
      <c r="FG14" s="15"/>
      <c r="FH14" s="15">
        <v>1</v>
      </c>
      <c r="FI14" s="4"/>
      <c r="FJ14" s="4">
        <v>1</v>
      </c>
      <c r="FK14" s="4"/>
      <c r="FL14" s="4"/>
      <c r="FM14" s="4"/>
      <c r="FN14" s="4">
        <v>1</v>
      </c>
      <c r="FO14" s="4"/>
      <c r="FP14" s="4">
        <v>1</v>
      </c>
      <c r="FQ14" s="4"/>
      <c r="FR14" s="4"/>
      <c r="FS14" s="4">
        <v>1</v>
      </c>
      <c r="FT14" s="4"/>
      <c r="FU14" s="4"/>
      <c r="FV14" s="4"/>
      <c r="FW14" s="4">
        <v>1</v>
      </c>
      <c r="FX14" s="4"/>
      <c r="FY14" s="4">
        <v>1</v>
      </c>
      <c r="FZ14" s="4"/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</row>
    <row r="15" spans="1:200" ht="15.75" x14ac:dyDescent="0.25">
      <c r="A15" s="42">
        <v>2</v>
      </c>
      <c r="B15" s="1" t="s">
        <v>848</v>
      </c>
      <c r="C15" s="43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/>
      <c r="M15" s="12">
        <v>1</v>
      </c>
      <c r="N15" s="1"/>
      <c r="O15" s="1"/>
      <c r="P15" s="12">
        <v>1</v>
      </c>
      <c r="Q15" s="1"/>
      <c r="R15" s="1"/>
      <c r="S15" s="1">
        <v>1</v>
      </c>
      <c r="T15" s="1"/>
      <c r="U15" s="1"/>
      <c r="V15" s="1"/>
      <c r="W15" s="1">
        <v>1</v>
      </c>
      <c r="X15" s="1"/>
      <c r="Y15" s="1"/>
      <c r="Z15" s="1">
        <v>1</v>
      </c>
      <c r="AA15" s="4"/>
      <c r="AB15" s="4">
        <v>1</v>
      </c>
      <c r="AC15" s="4"/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16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15"/>
      <c r="BF15" s="15"/>
      <c r="BG15" s="1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18"/>
      <c r="BX15" s="4"/>
      <c r="BY15" s="4">
        <v>1</v>
      </c>
      <c r="BZ15" s="4"/>
      <c r="CA15" s="4"/>
      <c r="CB15" s="4">
        <v>1</v>
      </c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4"/>
      <c r="FM15" s="4"/>
      <c r="FN15" s="4">
        <v>1</v>
      </c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>
        <v>1</v>
      </c>
      <c r="FZ15" s="4"/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</row>
    <row r="16" spans="1:200" ht="15.75" x14ac:dyDescent="0.25">
      <c r="A16" s="42">
        <v>3</v>
      </c>
      <c r="B16" s="1" t="s">
        <v>849</v>
      </c>
      <c r="C16" s="43">
        <v>1</v>
      </c>
      <c r="D16" s="9"/>
      <c r="E16" s="9"/>
      <c r="F16" s="1">
        <v>1</v>
      </c>
      <c r="H16" s="1"/>
      <c r="I16" s="1">
        <v>1</v>
      </c>
      <c r="J16" s="1"/>
      <c r="K16" s="1"/>
      <c r="L16" s="1"/>
      <c r="M16" s="12">
        <v>1</v>
      </c>
      <c r="N16" s="1"/>
      <c r="O16" s="1"/>
      <c r="P16" s="12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16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1">
        <v>1</v>
      </c>
      <c r="BH16" s="4"/>
      <c r="BI16" s="4"/>
      <c r="BJ16" s="4">
        <v>1</v>
      </c>
      <c r="BK16" s="4"/>
      <c r="BL16" s="4">
        <v>1</v>
      </c>
      <c r="BN16" s="4"/>
      <c r="BO16" s="4">
        <v>1</v>
      </c>
      <c r="BQ16" s="4"/>
      <c r="BR16" s="4"/>
      <c r="BS16" s="4">
        <v>1</v>
      </c>
      <c r="BT16" s="4"/>
      <c r="BU16" s="4"/>
      <c r="BV16" s="4">
        <v>1</v>
      </c>
      <c r="BW16" s="18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/>
      <c r="FW16" s="4">
        <v>1</v>
      </c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>
        <v>1</v>
      </c>
      <c r="GM16" s="4"/>
      <c r="GN16" s="4"/>
      <c r="GO16" s="4">
        <v>1</v>
      </c>
      <c r="GP16" s="4"/>
      <c r="GQ16" s="4">
        <v>1</v>
      </c>
      <c r="GR16" s="4"/>
    </row>
    <row r="17" spans="1:201" ht="15.75" x14ac:dyDescent="0.25">
      <c r="A17" s="42">
        <v>4</v>
      </c>
      <c r="B17" s="1" t="s">
        <v>850</v>
      </c>
      <c r="C17" s="43">
        <v>1</v>
      </c>
      <c r="D17" s="9"/>
      <c r="E17" s="9"/>
      <c r="F17" s="1"/>
      <c r="G17" s="1">
        <v>1</v>
      </c>
      <c r="I17" s="1"/>
      <c r="J17" s="1">
        <v>1</v>
      </c>
      <c r="K17" s="1"/>
      <c r="L17" s="1"/>
      <c r="M17" s="12">
        <v>1</v>
      </c>
      <c r="N17" s="1"/>
      <c r="O17" s="1"/>
      <c r="P17" s="1">
        <v>1</v>
      </c>
      <c r="R17" s="1"/>
      <c r="S17" s="1">
        <v>1</v>
      </c>
      <c r="U17" s="1"/>
      <c r="V17" s="1"/>
      <c r="W17" s="1">
        <v>1</v>
      </c>
      <c r="X17" s="1"/>
      <c r="Y17" s="1"/>
      <c r="Z17" s="1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16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1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18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>
        <v>1</v>
      </c>
      <c r="FK17" s="4"/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>
        <v>1</v>
      </c>
      <c r="GR17" s="4"/>
    </row>
    <row r="18" spans="1:201" ht="15.75" x14ac:dyDescent="0.25">
      <c r="A18" s="42">
        <v>5</v>
      </c>
      <c r="B18" s="1" t="s">
        <v>851</v>
      </c>
      <c r="C18" s="43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/>
      <c r="M18" s="12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16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1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U18" s="4">
        <v>1</v>
      </c>
      <c r="BV18" s="4"/>
      <c r="BW18" s="18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/>
      <c r="FN18" s="4">
        <v>1</v>
      </c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M18" s="4"/>
      <c r="GN18" s="4">
        <v>1</v>
      </c>
      <c r="GO18" s="4"/>
      <c r="GP18" s="4"/>
      <c r="GQ18" s="4">
        <v>1</v>
      </c>
      <c r="GR18" s="4"/>
    </row>
    <row r="19" spans="1:201" ht="15.75" x14ac:dyDescent="0.25">
      <c r="A19" s="42">
        <v>6</v>
      </c>
      <c r="B19" s="1" t="s">
        <v>852</v>
      </c>
      <c r="C19" s="43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/>
      <c r="M19" s="12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16"/>
      <c r="AV19" s="4"/>
      <c r="AW19" s="4">
        <v>1</v>
      </c>
      <c r="AX19" s="4"/>
      <c r="AY19" s="4"/>
      <c r="AZ19" s="4">
        <v>1</v>
      </c>
      <c r="BA19" s="4"/>
      <c r="BB19" s="4"/>
      <c r="BC19" s="4"/>
      <c r="BD19" s="4">
        <v>1</v>
      </c>
      <c r="BE19" s="4"/>
      <c r="BF19" s="4"/>
      <c r="BG19" s="1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18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</row>
    <row r="20" spans="1:201" ht="15.75" x14ac:dyDescent="0.25">
      <c r="A20" s="42">
        <v>7</v>
      </c>
      <c r="B20" s="1" t="s">
        <v>853</v>
      </c>
      <c r="C20" s="43">
        <v>1</v>
      </c>
      <c r="D20" s="9"/>
      <c r="E20" s="9"/>
      <c r="F20" s="1"/>
      <c r="G20" s="1">
        <v>1</v>
      </c>
      <c r="I20" s="1"/>
      <c r="J20" s="1">
        <v>1</v>
      </c>
      <c r="K20" s="1"/>
      <c r="L20" s="1"/>
      <c r="M20" s="12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4"/>
      <c r="AB20" s="4">
        <v>1</v>
      </c>
      <c r="AC20" s="4"/>
      <c r="AD20" s="4"/>
      <c r="AE20" s="4"/>
      <c r="AF20" s="4">
        <v>1</v>
      </c>
      <c r="AG20" s="4"/>
      <c r="AH20" s="4">
        <v>1</v>
      </c>
      <c r="AI20" s="4"/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16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1">
        <v>1</v>
      </c>
      <c r="BH20" s="4"/>
      <c r="BI20" s="4"/>
      <c r="BJ20" s="4">
        <v>1</v>
      </c>
      <c r="BK20" s="4"/>
      <c r="BL20" s="4">
        <v>1</v>
      </c>
      <c r="BN20" s="4"/>
      <c r="BO20" s="4">
        <v>1</v>
      </c>
      <c r="BQ20" s="4"/>
      <c r="BR20" s="4"/>
      <c r="BS20" s="4">
        <v>1</v>
      </c>
      <c r="BT20" s="4"/>
      <c r="BU20" s="4"/>
      <c r="BV20" s="4">
        <v>1</v>
      </c>
      <c r="BW20" s="18"/>
      <c r="BX20" s="4">
        <v>1</v>
      </c>
      <c r="BY20" s="4"/>
      <c r="BZ20" s="4"/>
      <c r="CA20" s="4"/>
      <c r="CB20" s="4">
        <v>1</v>
      </c>
      <c r="CC20" s="4">
        <v>1</v>
      </c>
      <c r="CD20" s="4"/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>
        <v>1</v>
      </c>
      <c r="FZ20" s="4"/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>
        <v>1</v>
      </c>
      <c r="GR20" s="4"/>
    </row>
    <row r="21" spans="1:201" ht="15.75" x14ac:dyDescent="0.25">
      <c r="A21" s="39">
        <v>8</v>
      </c>
      <c r="B21" s="1" t="s">
        <v>854</v>
      </c>
      <c r="C21" s="43">
        <v>1</v>
      </c>
      <c r="D21" s="3"/>
      <c r="E21" s="3"/>
      <c r="F21" s="4"/>
      <c r="G21" s="4">
        <v>1</v>
      </c>
      <c r="H21" s="4"/>
      <c r="I21" s="4"/>
      <c r="J21" s="4">
        <v>1</v>
      </c>
      <c r="K21" s="4"/>
      <c r="L21" s="4"/>
      <c r="M21" s="12">
        <v>1</v>
      </c>
      <c r="N21" s="4"/>
      <c r="O21" s="4">
        <v>1</v>
      </c>
      <c r="P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16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1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U21" s="4">
        <v>1</v>
      </c>
      <c r="BV21" s="4"/>
      <c r="BW21" s="18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F21" s="4"/>
      <c r="GG21" s="4">
        <v>1</v>
      </c>
      <c r="GI21" s="4"/>
      <c r="GJ21" s="4"/>
      <c r="GK21" s="4">
        <v>1</v>
      </c>
      <c r="GL21" s="4"/>
      <c r="GM21" s="4">
        <v>1</v>
      </c>
      <c r="GO21" s="4"/>
      <c r="GP21" s="4"/>
      <c r="GQ21" s="4">
        <v>1</v>
      </c>
      <c r="GR21" s="4"/>
    </row>
    <row r="22" spans="1:201" ht="15.75" x14ac:dyDescent="0.25">
      <c r="A22" s="39">
        <v>9</v>
      </c>
      <c r="B22" s="1" t="s">
        <v>855</v>
      </c>
      <c r="C22" s="4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/>
      <c r="M22" s="12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/>
      <c r="V22" s="4"/>
      <c r="W22" s="4">
        <v>1</v>
      </c>
      <c r="X22" s="4"/>
      <c r="Y22" s="4">
        <v>1</v>
      </c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16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1">
        <v>1</v>
      </c>
      <c r="BH22" s="4"/>
      <c r="BI22" s="4">
        <v>1</v>
      </c>
      <c r="BJ22" s="4"/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18"/>
      <c r="BX22" s="4">
        <v>1</v>
      </c>
      <c r="BY22" s="4"/>
      <c r="BZ22" s="4"/>
      <c r="CA22" s="4"/>
      <c r="CB22" s="4">
        <v>1</v>
      </c>
      <c r="CC22" s="4">
        <v>1</v>
      </c>
      <c r="CD22" s="4"/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/>
      <c r="GI22" s="4">
        <v>1</v>
      </c>
      <c r="GJ22" s="4"/>
      <c r="GK22" s="4"/>
      <c r="GL22" s="4">
        <v>1</v>
      </c>
      <c r="GM22" s="4"/>
      <c r="GN22" s="4">
        <v>1</v>
      </c>
      <c r="GO22" s="4"/>
      <c r="GP22" s="4"/>
      <c r="GQ22" s="4">
        <v>1</v>
      </c>
      <c r="GR22" s="4"/>
    </row>
    <row r="23" spans="1:201" ht="15.75" x14ac:dyDescent="0.25">
      <c r="A23" s="39">
        <v>10</v>
      </c>
      <c r="B23" s="1" t="s">
        <v>856</v>
      </c>
      <c r="C23" s="43">
        <v>1</v>
      </c>
      <c r="D23" s="3"/>
      <c r="E23" s="3"/>
      <c r="F23" s="4">
        <v>1</v>
      </c>
      <c r="G23" s="4"/>
      <c r="I23" s="4">
        <v>1</v>
      </c>
      <c r="J23" s="4"/>
      <c r="K23" s="4"/>
      <c r="L23" s="4"/>
      <c r="M23" s="12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/>
      <c r="V23" s="4"/>
      <c r="W23" s="4">
        <v>1</v>
      </c>
      <c r="X23" s="4"/>
      <c r="Y23" s="4"/>
      <c r="Z23" s="4">
        <v>11</v>
      </c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16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1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18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>
        <v>1</v>
      </c>
      <c r="DT23" s="4"/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>
        <v>1</v>
      </c>
      <c r="EL23" s="4"/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/>
      <c r="FW23" s="4">
        <v>1</v>
      </c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/>
      <c r="GI23" s="4">
        <v>1</v>
      </c>
      <c r="GJ23" s="4"/>
      <c r="GK23" s="4"/>
      <c r="GL23" s="4">
        <v>1</v>
      </c>
      <c r="GM23" s="4"/>
      <c r="GN23" s="4">
        <v>1</v>
      </c>
      <c r="GO23" s="4"/>
      <c r="GP23" s="4"/>
      <c r="GQ23" s="4">
        <v>1</v>
      </c>
      <c r="GR23" s="4"/>
    </row>
    <row r="24" spans="1:201" x14ac:dyDescent="0.25">
      <c r="A24" s="78" t="s">
        <v>100</v>
      </c>
      <c r="B24" s="79"/>
      <c r="C24" s="3">
        <f t="shared" ref="C24:AH24" si="0">SUM(C14:C23)</f>
        <v>10</v>
      </c>
      <c r="D24" s="3">
        <f t="shared" si="0"/>
        <v>0</v>
      </c>
      <c r="E24" s="3">
        <f t="shared" si="0"/>
        <v>0</v>
      </c>
      <c r="F24" s="3">
        <f t="shared" si="0"/>
        <v>4</v>
      </c>
      <c r="G24" s="3">
        <f>SUM(G14:G23)</f>
        <v>6</v>
      </c>
      <c r="H24" s="3">
        <f t="shared" si="0"/>
        <v>0</v>
      </c>
      <c r="I24" s="3">
        <f t="shared" si="0"/>
        <v>5</v>
      </c>
      <c r="J24" s="3">
        <f t="shared" si="0"/>
        <v>5</v>
      </c>
      <c r="K24" s="3">
        <f t="shared" si="0"/>
        <v>0</v>
      </c>
      <c r="L24" s="3">
        <f t="shared" si="0"/>
        <v>0</v>
      </c>
      <c r="M24" s="3">
        <f t="shared" si="0"/>
        <v>10</v>
      </c>
      <c r="N24" s="3">
        <f t="shared" si="0"/>
        <v>0</v>
      </c>
      <c r="O24" s="3">
        <f t="shared" si="0"/>
        <v>5</v>
      </c>
      <c r="P24" s="3">
        <f t="shared" si="0"/>
        <v>5</v>
      </c>
      <c r="Q24" s="3">
        <f t="shared" si="0"/>
        <v>0</v>
      </c>
      <c r="R24" s="3">
        <f t="shared" si="0"/>
        <v>5</v>
      </c>
      <c r="S24" s="3">
        <f t="shared" si="0"/>
        <v>5</v>
      </c>
      <c r="T24" s="3">
        <f t="shared" si="0"/>
        <v>0</v>
      </c>
      <c r="U24" s="3">
        <f t="shared" si="0"/>
        <v>0</v>
      </c>
      <c r="V24" s="3">
        <f t="shared" si="0"/>
        <v>5</v>
      </c>
      <c r="W24" s="3">
        <f t="shared" si="0"/>
        <v>5</v>
      </c>
      <c r="X24" s="3">
        <f t="shared" si="0"/>
        <v>0</v>
      </c>
      <c r="Y24" s="3">
        <f t="shared" si="0"/>
        <v>6</v>
      </c>
      <c r="Z24" s="3">
        <f t="shared" si="0"/>
        <v>14</v>
      </c>
      <c r="AA24" s="3">
        <f t="shared" si="0"/>
        <v>0</v>
      </c>
      <c r="AB24" s="3">
        <f t="shared" si="0"/>
        <v>9</v>
      </c>
      <c r="AC24" s="3">
        <f t="shared" si="0"/>
        <v>1</v>
      </c>
      <c r="AD24" s="3">
        <f t="shared" si="0"/>
        <v>0</v>
      </c>
      <c r="AE24" s="3">
        <f t="shared" si="0"/>
        <v>2</v>
      </c>
      <c r="AF24" s="3">
        <f t="shared" si="0"/>
        <v>8</v>
      </c>
      <c r="AG24" s="3">
        <f t="shared" si="0"/>
        <v>0</v>
      </c>
      <c r="AH24" s="3">
        <f t="shared" si="0"/>
        <v>3</v>
      </c>
      <c r="AI24" s="3">
        <f t="shared" ref="AI24:BN24" si="1">SUM(AI14:AI23)</f>
        <v>7</v>
      </c>
      <c r="AJ24" s="3">
        <f t="shared" si="1"/>
        <v>0</v>
      </c>
      <c r="AK24" s="3">
        <f t="shared" si="1"/>
        <v>2</v>
      </c>
      <c r="AL24" s="3">
        <f t="shared" si="1"/>
        <v>8</v>
      </c>
      <c r="AM24" s="3">
        <f t="shared" si="1"/>
        <v>0</v>
      </c>
      <c r="AN24" s="3">
        <f t="shared" si="1"/>
        <v>2</v>
      </c>
      <c r="AO24" s="3">
        <f t="shared" si="1"/>
        <v>8</v>
      </c>
      <c r="AP24" s="3">
        <f t="shared" si="1"/>
        <v>0</v>
      </c>
      <c r="AQ24" s="3">
        <f t="shared" si="1"/>
        <v>3</v>
      </c>
      <c r="AR24" s="3">
        <f t="shared" si="1"/>
        <v>7</v>
      </c>
      <c r="AS24" s="3">
        <f t="shared" si="1"/>
        <v>0</v>
      </c>
      <c r="AT24" s="3">
        <f t="shared" si="1"/>
        <v>2</v>
      </c>
      <c r="AU24" s="3">
        <f t="shared" si="1"/>
        <v>8</v>
      </c>
      <c r="AV24" s="3">
        <f t="shared" si="1"/>
        <v>0</v>
      </c>
      <c r="AW24" s="3">
        <f t="shared" si="1"/>
        <v>2</v>
      </c>
      <c r="AX24" s="3">
        <f t="shared" si="1"/>
        <v>8</v>
      </c>
      <c r="AY24" s="3">
        <f t="shared" si="1"/>
        <v>0</v>
      </c>
      <c r="AZ24" s="3">
        <f t="shared" si="1"/>
        <v>3</v>
      </c>
      <c r="BA24" s="3">
        <f t="shared" si="1"/>
        <v>7</v>
      </c>
      <c r="BB24" s="3">
        <f t="shared" si="1"/>
        <v>0</v>
      </c>
      <c r="BC24" s="3">
        <f t="shared" si="1"/>
        <v>1</v>
      </c>
      <c r="BD24" s="3">
        <f t="shared" si="1"/>
        <v>9</v>
      </c>
      <c r="BE24" s="3">
        <f t="shared" si="1"/>
        <v>0</v>
      </c>
      <c r="BF24" s="3">
        <f t="shared" si="1"/>
        <v>0</v>
      </c>
      <c r="BG24" s="3">
        <f t="shared" si="1"/>
        <v>10</v>
      </c>
      <c r="BH24" s="3">
        <f t="shared" si="1"/>
        <v>0</v>
      </c>
      <c r="BI24" s="3">
        <f t="shared" si="1"/>
        <v>3</v>
      </c>
      <c r="BJ24" s="3">
        <f t="shared" si="1"/>
        <v>7</v>
      </c>
      <c r="BK24" s="3">
        <f t="shared" si="1"/>
        <v>0</v>
      </c>
      <c r="BL24" s="3">
        <f t="shared" si="1"/>
        <v>4</v>
      </c>
      <c r="BM24" s="3">
        <f t="shared" si="1"/>
        <v>6</v>
      </c>
      <c r="BN24" s="3">
        <f t="shared" si="1"/>
        <v>0</v>
      </c>
      <c r="BO24" s="3">
        <f t="shared" ref="BO24:CT24" si="2">SUM(BO14:BO23)</f>
        <v>4</v>
      </c>
      <c r="BP24" s="3">
        <f t="shared" si="2"/>
        <v>6</v>
      </c>
      <c r="BQ24" s="3">
        <f t="shared" si="2"/>
        <v>0</v>
      </c>
      <c r="BR24" s="3">
        <f t="shared" si="2"/>
        <v>2</v>
      </c>
      <c r="BS24" s="3">
        <f t="shared" si="2"/>
        <v>8</v>
      </c>
      <c r="BT24" s="3">
        <f t="shared" si="2"/>
        <v>0</v>
      </c>
      <c r="BU24" s="3">
        <f t="shared" si="2"/>
        <v>3</v>
      </c>
      <c r="BV24" s="3">
        <f t="shared" si="2"/>
        <v>7</v>
      </c>
      <c r="BW24" s="3">
        <f t="shared" si="2"/>
        <v>0</v>
      </c>
      <c r="BX24" s="3">
        <f t="shared" si="2"/>
        <v>6</v>
      </c>
      <c r="BY24" s="3">
        <f t="shared" si="2"/>
        <v>4</v>
      </c>
      <c r="BZ24" s="3">
        <f t="shared" si="2"/>
        <v>0</v>
      </c>
      <c r="CA24" s="3">
        <f t="shared" si="2"/>
        <v>3</v>
      </c>
      <c r="CB24" s="3">
        <f t="shared" si="2"/>
        <v>7</v>
      </c>
      <c r="CC24" s="3">
        <f t="shared" si="2"/>
        <v>5</v>
      </c>
      <c r="CD24" s="3">
        <f t="shared" si="2"/>
        <v>4</v>
      </c>
      <c r="CE24" s="3">
        <f t="shared" si="2"/>
        <v>1</v>
      </c>
      <c r="CF24" s="3">
        <f t="shared" si="2"/>
        <v>0</v>
      </c>
      <c r="CG24" s="3">
        <f t="shared" si="2"/>
        <v>4</v>
      </c>
      <c r="CH24" s="3">
        <f t="shared" si="2"/>
        <v>6</v>
      </c>
      <c r="CI24" s="3">
        <f t="shared" si="2"/>
        <v>0</v>
      </c>
      <c r="CJ24" s="3">
        <f t="shared" si="2"/>
        <v>5</v>
      </c>
      <c r="CK24" s="3">
        <f t="shared" si="2"/>
        <v>5</v>
      </c>
      <c r="CL24" s="3">
        <f t="shared" si="2"/>
        <v>0</v>
      </c>
      <c r="CM24" s="3">
        <f t="shared" si="2"/>
        <v>2</v>
      </c>
      <c r="CN24" s="3">
        <f t="shared" si="2"/>
        <v>8</v>
      </c>
      <c r="CO24" s="3">
        <f t="shared" si="2"/>
        <v>0</v>
      </c>
      <c r="CP24" s="3">
        <f t="shared" si="2"/>
        <v>7</v>
      </c>
      <c r="CQ24" s="3">
        <f t="shared" si="2"/>
        <v>3</v>
      </c>
      <c r="CR24" s="3">
        <f t="shared" si="2"/>
        <v>3</v>
      </c>
      <c r="CS24" s="3">
        <f t="shared" si="2"/>
        <v>5</v>
      </c>
      <c r="CT24" s="3">
        <f t="shared" si="2"/>
        <v>2</v>
      </c>
      <c r="CU24" s="3">
        <f t="shared" ref="CU24:DZ24" si="3">SUM(CU14:CU23)</f>
        <v>0</v>
      </c>
      <c r="CV24" s="3">
        <f t="shared" si="3"/>
        <v>4</v>
      </c>
      <c r="CW24" s="3">
        <f t="shared" si="3"/>
        <v>6</v>
      </c>
      <c r="CX24" s="3">
        <f t="shared" si="3"/>
        <v>0</v>
      </c>
      <c r="CY24" s="3">
        <f t="shared" si="3"/>
        <v>6</v>
      </c>
      <c r="CZ24" s="3">
        <f t="shared" si="3"/>
        <v>4</v>
      </c>
      <c r="DA24" s="3">
        <f t="shared" si="3"/>
        <v>4</v>
      </c>
      <c r="DB24" s="3">
        <f t="shared" si="3"/>
        <v>4</v>
      </c>
      <c r="DC24" s="3">
        <f t="shared" si="3"/>
        <v>2</v>
      </c>
      <c r="DD24" s="3">
        <f t="shared" si="3"/>
        <v>4</v>
      </c>
      <c r="DE24" s="3">
        <f t="shared" si="3"/>
        <v>2</v>
      </c>
      <c r="DF24" s="3">
        <f t="shared" si="3"/>
        <v>4</v>
      </c>
      <c r="DG24" s="3">
        <f t="shared" si="3"/>
        <v>0</v>
      </c>
      <c r="DH24" s="3">
        <f t="shared" si="3"/>
        <v>5</v>
      </c>
      <c r="DI24" s="3">
        <f t="shared" si="3"/>
        <v>5</v>
      </c>
      <c r="DJ24" s="3">
        <f t="shared" si="3"/>
        <v>4</v>
      </c>
      <c r="DK24" s="3">
        <f t="shared" si="3"/>
        <v>4</v>
      </c>
      <c r="DL24" s="3">
        <f t="shared" si="3"/>
        <v>2</v>
      </c>
      <c r="DM24" s="3">
        <f t="shared" si="3"/>
        <v>3</v>
      </c>
      <c r="DN24" s="3">
        <f t="shared" si="3"/>
        <v>6</v>
      </c>
      <c r="DO24" s="3">
        <f t="shared" si="3"/>
        <v>1</v>
      </c>
      <c r="DP24" s="3">
        <f t="shared" si="3"/>
        <v>0</v>
      </c>
      <c r="DQ24" s="3">
        <f t="shared" si="3"/>
        <v>4</v>
      </c>
      <c r="DR24" s="3">
        <f t="shared" si="3"/>
        <v>6</v>
      </c>
      <c r="DS24" s="3">
        <f t="shared" si="3"/>
        <v>5</v>
      </c>
      <c r="DT24" s="3">
        <f t="shared" si="3"/>
        <v>2</v>
      </c>
      <c r="DU24" s="3">
        <f t="shared" si="3"/>
        <v>3</v>
      </c>
      <c r="DV24" s="3">
        <f t="shared" si="3"/>
        <v>4</v>
      </c>
      <c r="DW24" s="3">
        <f t="shared" si="3"/>
        <v>1</v>
      </c>
      <c r="DX24" s="3">
        <f t="shared" si="3"/>
        <v>5</v>
      </c>
      <c r="DY24" s="3">
        <f t="shared" si="3"/>
        <v>0</v>
      </c>
      <c r="DZ24" s="3">
        <f t="shared" si="3"/>
        <v>5</v>
      </c>
      <c r="EA24" s="3">
        <f t="shared" ref="EA24:FF24" si="4">SUM(EA14:EA23)</f>
        <v>5</v>
      </c>
      <c r="EB24" s="3">
        <f t="shared" si="4"/>
        <v>1</v>
      </c>
      <c r="EC24" s="3">
        <f t="shared" si="4"/>
        <v>8</v>
      </c>
      <c r="ED24" s="3">
        <f t="shared" si="4"/>
        <v>1</v>
      </c>
      <c r="EE24" s="3">
        <f t="shared" si="4"/>
        <v>0</v>
      </c>
      <c r="EF24" s="3">
        <f t="shared" si="4"/>
        <v>9</v>
      </c>
      <c r="EG24" s="3">
        <f t="shared" si="4"/>
        <v>1</v>
      </c>
      <c r="EH24" s="3">
        <f t="shared" si="4"/>
        <v>0</v>
      </c>
      <c r="EI24" s="3">
        <f t="shared" si="4"/>
        <v>4</v>
      </c>
      <c r="EJ24" s="3">
        <f t="shared" si="4"/>
        <v>6</v>
      </c>
      <c r="EK24" s="3">
        <f t="shared" si="4"/>
        <v>4</v>
      </c>
      <c r="EL24" s="3">
        <f t="shared" si="4"/>
        <v>2</v>
      </c>
      <c r="EM24" s="3">
        <f t="shared" si="4"/>
        <v>4</v>
      </c>
      <c r="EN24" s="3">
        <f t="shared" si="4"/>
        <v>0</v>
      </c>
      <c r="EO24" s="3">
        <f t="shared" si="4"/>
        <v>5</v>
      </c>
      <c r="EP24" s="3">
        <f t="shared" si="4"/>
        <v>5</v>
      </c>
      <c r="EQ24" s="3">
        <f t="shared" si="4"/>
        <v>0</v>
      </c>
      <c r="ER24" s="3">
        <f t="shared" si="4"/>
        <v>6</v>
      </c>
      <c r="ES24" s="3">
        <f t="shared" si="4"/>
        <v>4</v>
      </c>
      <c r="ET24" s="3">
        <f t="shared" si="4"/>
        <v>3</v>
      </c>
      <c r="EU24" s="3">
        <f t="shared" si="4"/>
        <v>4</v>
      </c>
      <c r="EV24" s="3">
        <f t="shared" si="4"/>
        <v>3</v>
      </c>
      <c r="EW24" s="3">
        <f t="shared" si="4"/>
        <v>0</v>
      </c>
      <c r="EX24" s="3">
        <f t="shared" si="4"/>
        <v>5</v>
      </c>
      <c r="EY24" s="3">
        <f t="shared" si="4"/>
        <v>5</v>
      </c>
      <c r="EZ24" s="3">
        <f t="shared" si="4"/>
        <v>0</v>
      </c>
      <c r="FA24" s="3">
        <f t="shared" si="4"/>
        <v>9</v>
      </c>
      <c r="FB24" s="3">
        <f t="shared" si="4"/>
        <v>1</v>
      </c>
      <c r="FC24" s="3">
        <f t="shared" si="4"/>
        <v>0</v>
      </c>
      <c r="FD24" s="3">
        <f t="shared" si="4"/>
        <v>4</v>
      </c>
      <c r="FE24" s="3">
        <f t="shared" si="4"/>
        <v>6</v>
      </c>
      <c r="FF24" s="3">
        <f t="shared" si="4"/>
        <v>0</v>
      </c>
      <c r="FG24" s="3">
        <f t="shared" ref="FG24:GL24" si="5">SUM(FG14:FG23)</f>
        <v>4</v>
      </c>
      <c r="FH24" s="3">
        <f t="shared" si="5"/>
        <v>6</v>
      </c>
      <c r="FI24" s="3">
        <f t="shared" si="5"/>
        <v>3</v>
      </c>
      <c r="FJ24" s="3">
        <f t="shared" si="5"/>
        <v>6</v>
      </c>
      <c r="FK24" s="3">
        <f t="shared" si="5"/>
        <v>0</v>
      </c>
      <c r="FL24" s="3">
        <f t="shared" si="5"/>
        <v>0</v>
      </c>
      <c r="FM24" s="3">
        <f t="shared" si="5"/>
        <v>4</v>
      </c>
      <c r="FN24" s="3">
        <f t="shared" si="5"/>
        <v>6</v>
      </c>
      <c r="FO24" s="3">
        <f t="shared" si="5"/>
        <v>0</v>
      </c>
      <c r="FP24" s="3">
        <f t="shared" si="5"/>
        <v>8</v>
      </c>
      <c r="FQ24" s="3">
        <f t="shared" si="5"/>
        <v>2</v>
      </c>
      <c r="FR24" s="3">
        <f t="shared" si="5"/>
        <v>0</v>
      </c>
      <c r="FS24" s="3">
        <f t="shared" si="5"/>
        <v>8</v>
      </c>
      <c r="FT24" s="3">
        <f t="shared" si="5"/>
        <v>2</v>
      </c>
      <c r="FU24" s="3">
        <f t="shared" si="5"/>
        <v>0</v>
      </c>
      <c r="FV24" s="3">
        <f t="shared" si="5"/>
        <v>3</v>
      </c>
      <c r="FW24" s="3">
        <f t="shared" si="5"/>
        <v>7</v>
      </c>
      <c r="FX24" s="3">
        <f t="shared" si="5"/>
        <v>0</v>
      </c>
      <c r="FY24" s="3">
        <f t="shared" si="5"/>
        <v>9</v>
      </c>
      <c r="FZ24" s="3">
        <f t="shared" si="5"/>
        <v>1</v>
      </c>
      <c r="GA24" s="3">
        <f t="shared" si="5"/>
        <v>1</v>
      </c>
      <c r="GB24" s="3">
        <f t="shared" si="5"/>
        <v>2</v>
      </c>
      <c r="GC24" s="3">
        <f t="shared" si="5"/>
        <v>7</v>
      </c>
      <c r="GD24" s="3">
        <f t="shared" si="5"/>
        <v>1</v>
      </c>
      <c r="GE24" s="3">
        <f t="shared" si="5"/>
        <v>5</v>
      </c>
      <c r="GF24" s="3">
        <f t="shared" si="5"/>
        <v>4</v>
      </c>
      <c r="GG24" s="3">
        <f t="shared" si="5"/>
        <v>1</v>
      </c>
      <c r="GH24" s="3">
        <f t="shared" si="5"/>
        <v>1</v>
      </c>
      <c r="GI24" s="3">
        <f t="shared" si="5"/>
        <v>8</v>
      </c>
      <c r="GJ24" s="3">
        <f t="shared" si="5"/>
        <v>0</v>
      </c>
      <c r="GK24" s="3">
        <f t="shared" si="5"/>
        <v>4</v>
      </c>
      <c r="GL24" s="3">
        <f t="shared" si="5"/>
        <v>6</v>
      </c>
      <c r="GM24" s="3">
        <f t="shared" ref="GM24:GR24" si="6">SUM(GM14:GM23)</f>
        <v>1</v>
      </c>
      <c r="GN24" s="3">
        <f t="shared" si="6"/>
        <v>5</v>
      </c>
      <c r="GO24" s="3">
        <f t="shared" si="6"/>
        <v>4</v>
      </c>
      <c r="GP24" s="3">
        <f t="shared" si="6"/>
        <v>0</v>
      </c>
      <c r="GQ24" s="3">
        <f t="shared" si="6"/>
        <v>8</v>
      </c>
      <c r="GR24" s="3">
        <f t="shared" si="6"/>
        <v>2</v>
      </c>
    </row>
    <row r="25" spans="1:201" ht="37.5" customHeight="1" x14ac:dyDescent="0.25">
      <c r="A25" s="80" t="s">
        <v>455</v>
      </c>
      <c r="B25" s="81"/>
      <c r="C25" s="10">
        <f>C24/10%</f>
        <v>100</v>
      </c>
      <c r="D25" s="10">
        <f t="shared" ref="D25:BO25" si="7">D24/10%</f>
        <v>0</v>
      </c>
      <c r="E25" s="10">
        <f t="shared" si="7"/>
        <v>0</v>
      </c>
      <c r="F25" s="10">
        <f t="shared" si="7"/>
        <v>40</v>
      </c>
      <c r="G25" s="10">
        <f t="shared" si="7"/>
        <v>60</v>
      </c>
      <c r="H25" s="10">
        <f t="shared" si="7"/>
        <v>0</v>
      </c>
      <c r="I25" s="10">
        <f t="shared" si="7"/>
        <v>50</v>
      </c>
      <c r="J25" s="10">
        <f t="shared" si="7"/>
        <v>50</v>
      </c>
      <c r="K25" s="10">
        <f t="shared" si="7"/>
        <v>0</v>
      </c>
      <c r="L25" s="10">
        <f t="shared" si="7"/>
        <v>0</v>
      </c>
      <c r="M25" s="10">
        <f t="shared" si="7"/>
        <v>100</v>
      </c>
      <c r="N25" s="10">
        <f t="shared" si="7"/>
        <v>0</v>
      </c>
      <c r="O25" s="10">
        <f t="shared" si="7"/>
        <v>50</v>
      </c>
      <c r="P25" s="10">
        <f t="shared" si="7"/>
        <v>50</v>
      </c>
      <c r="Q25" s="10">
        <f t="shared" si="7"/>
        <v>0</v>
      </c>
      <c r="R25" s="10">
        <f t="shared" si="7"/>
        <v>50</v>
      </c>
      <c r="S25" s="10">
        <f t="shared" si="7"/>
        <v>50</v>
      </c>
      <c r="T25" s="10">
        <f t="shared" si="7"/>
        <v>0</v>
      </c>
      <c r="U25" s="10">
        <f t="shared" si="7"/>
        <v>0</v>
      </c>
      <c r="V25" s="10">
        <f t="shared" si="7"/>
        <v>50</v>
      </c>
      <c r="W25" s="10">
        <f t="shared" si="7"/>
        <v>50</v>
      </c>
      <c r="X25" s="10">
        <f t="shared" si="7"/>
        <v>0</v>
      </c>
      <c r="Y25" s="10">
        <f t="shared" si="7"/>
        <v>60</v>
      </c>
      <c r="Z25" s="10">
        <f t="shared" si="7"/>
        <v>140</v>
      </c>
      <c r="AA25" s="10">
        <f t="shared" si="7"/>
        <v>0</v>
      </c>
      <c r="AB25" s="10">
        <f t="shared" si="7"/>
        <v>90</v>
      </c>
      <c r="AC25" s="10">
        <f t="shared" si="7"/>
        <v>10</v>
      </c>
      <c r="AD25" s="10">
        <f t="shared" si="7"/>
        <v>0</v>
      </c>
      <c r="AE25" s="10">
        <f t="shared" si="7"/>
        <v>20</v>
      </c>
      <c r="AF25" s="10">
        <f t="shared" si="7"/>
        <v>80</v>
      </c>
      <c r="AG25" s="10">
        <f t="shared" si="7"/>
        <v>0</v>
      </c>
      <c r="AH25" s="10">
        <f t="shared" si="7"/>
        <v>30</v>
      </c>
      <c r="AI25" s="10">
        <f t="shared" si="7"/>
        <v>70</v>
      </c>
      <c r="AJ25" s="10">
        <f t="shared" si="7"/>
        <v>0</v>
      </c>
      <c r="AK25" s="10">
        <f t="shared" si="7"/>
        <v>20</v>
      </c>
      <c r="AL25" s="10">
        <f t="shared" si="7"/>
        <v>80</v>
      </c>
      <c r="AM25" s="10">
        <f t="shared" si="7"/>
        <v>0</v>
      </c>
      <c r="AN25" s="10">
        <f t="shared" si="7"/>
        <v>20</v>
      </c>
      <c r="AO25" s="10">
        <f t="shared" si="7"/>
        <v>80</v>
      </c>
      <c r="AP25" s="10">
        <f t="shared" si="7"/>
        <v>0</v>
      </c>
      <c r="AQ25" s="10">
        <f t="shared" si="7"/>
        <v>30</v>
      </c>
      <c r="AR25" s="10">
        <f t="shared" si="7"/>
        <v>70</v>
      </c>
      <c r="AS25" s="10">
        <f t="shared" si="7"/>
        <v>0</v>
      </c>
      <c r="AT25" s="10">
        <f t="shared" si="7"/>
        <v>20</v>
      </c>
      <c r="AU25" s="10">
        <f t="shared" si="7"/>
        <v>80</v>
      </c>
      <c r="AV25" s="10">
        <f t="shared" si="7"/>
        <v>0</v>
      </c>
      <c r="AW25" s="10">
        <f t="shared" si="7"/>
        <v>20</v>
      </c>
      <c r="AX25" s="10">
        <f t="shared" si="7"/>
        <v>80</v>
      </c>
      <c r="AY25" s="10">
        <f t="shared" si="7"/>
        <v>0</v>
      </c>
      <c r="AZ25" s="10">
        <f t="shared" si="7"/>
        <v>30</v>
      </c>
      <c r="BA25" s="10">
        <f t="shared" si="7"/>
        <v>70</v>
      </c>
      <c r="BB25" s="10">
        <f t="shared" si="7"/>
        <v>0</v>
      </c>
      <c r="BC25" s="10">
        <f t="shared" si="7"/>
        <v>10</v>
      </c>
      <c r="BD25" s="10">
        <f t="shared" si="7"/>
        <v>90</v>
      </c>
      <c r="BE25" s="10">
        <f t="shared" si="7"/>
        <v>0</v>
      </c>
      <c r="BF25" s="10">
        <f t="shared" si="7"/>
        <v>0</v>
      </c>
      <c r="BG25" s="10">
        <f t="shared" si="7"/>
        <v>100</v>
      </c>
      <c r="BH25" s="10">
        <f t="shared" si="7"/>
        <v>0</v>
      </c>
      <c r="BI25" s="10">
        <f t="shared" si="7"/>
        <v>30</v>
      </c>
      <c r="BJ25" s="10">
        <f t="shared" si="7"/>
        <v>70</v>
      </c>
      <c r="BK25" s="10">
        <f t="shared" si="7"/>
        <v>0</v>
      </c>
      <c r="BL25" s="10">
        <f t="shared" si="7"/>
        <v>40</v>
      </c>
      <c r="BM25" s="10">
        <f t="shared" si="7"/>
        <v>60</v>
      </c>
      <c r="BN25" s="10">
        <f t="shared" si="7"/>
        <v>0</v>
      </c>
      <c r="BO25" s="10">
        <f t="shared" si="7"/>
        <v>40</v>
      </c>
      <c r="BP25" s="10">
        <f t="shared" ref="BP25:EA25" si="8">BP24/10%</f>
        <v>60</v>
      </c>
      <c r="BQ25" s="10">
        <f t="shared" si="8"/>
        <v>0</v>
      </c>
      <c r="BR25" s="10">
        <f t="shared" si="8"/>
        <v>20</v>
      </c>
      <c r="BS25" s="10">
        <f t="shared" si="8"/>
        <v>80</v>
      </c>
      <c r="BT25" s="10">
        <f t="shared" si="8"/>
        <v>0</v>
      </c>
      <c r="BU25" s="10">
        <f t="shared" si="8"/>
        <v>30</v>
      </c>
      <c r="BV25" s="10">
        <f t="shared" si="8"/>
        <v>70</v>
      </c>
      <c r="BW25" s="10">
        <f t="shared" si="8"/>
        <v>0</v>
      </c>
      <c r="BX25" s="10">
        <f t="shared" si="8"/>
        <v>60</v>
      </c>
      <c r="BY25" s="10">
        <f t="shared" si="8"/>
        <v>40</v>
      </c>
      <c r="BZ25" s="10">
        <f t="shared" si="8"/>
        <v>0</v>
      </c>
      <c r="CA25" s="10">
        <f t="shared" si="8"/>
        <v>30</v>
      </c>
      <c r="CB25" s="10">
        <f t="shared" si="8"/>
        <v>70</v>
      </c>
      <c r="CC25" s="10">
        <f t="shared" si="8"/>
        <v>50</v>
      </c>
      <c r="CD25" s="10">
        <f t="shared" si="8"/>
        <v>40</v>
      </c>
      <c r="CE25" s="10">
        <f t="shared" si="8"/>
        <v>10</v>
      </c>
      <c r="CF25" s="10">
        <f t="shared" si="8"/>
        <v>0</v>
      </c>
      <c r="CG25" s="10">
        <f t="shared" si="8"/>
        <v>40</v>
      </c>
      <c r="CH25" s="10">
        <f t="shared" si="8"/>
        <v>60</v>
      </c>
      <c r="CI25" s="10">
        <f t="shared" si="8"/>
        <v>0</v>
      </c>
      <c r="CJ25" s="10">
        <f t="shared" si="8"/>
        <v>50</v>
      </c>
      <c r="CK25" s="10">
        <f t="shared" si="8"/>
        <v>50</v>
      </c>
      <c r="CL25" s="10">
        <f t="shared" si="8"/>
        <v>0</v>
      </c>
      <c r="CM25" s="10">
        <f t="shared" si="8"/>
        <v>20</v>
      </c>
      <c r="CN25" s="10">
        <f t="shared" si="8"/>
        <v>80</v>
      </c>
      <c r="CO25" s="10">
        <f t="shared" si="8"/>
        <v>0</v>
      </c>
      <c r="CP25" s="10">
        <f t="shared" si="8"/>
        <v>70</v>
      </c>
      <c r="CQ25" s="10">
        <f t="shared" si="8"/>
        <v>30</v>
      </c>
      <c r="CR25" s="10">
        <f t="shared" si="8"/>
        <v>30</v>
      </c>
      <c r="CS25" s="10">
        <f t="shared" si="8"/>
        <v>50</v>
      </c>
      <c r="CT25" s="10">
        <f t="shared" si="8"/>
        <v>20</v>
      </c>
      <c r="CU25" s="10">
        <f t="shared" si="8"/>
        <v>0</v>
      </c>
      <c r="CV25" s="10">
        <f t="shared" si="8"/>
        <v>40</v>
      </c>
      <c r="CW25" s="10">
        <f t="shared" si="8"/>
        <v>60</v>
      </c>
      <c r="CX25" s="10">
        <f t="shared" si="8"/>
        <v>0</v>
      </c>
      <c r="CY25" s="10">
        <f t="shared" si="8"/>
        <v>60</v>
      </c>
      <c r="CZ25" s="10">
        <f t="shared" si="8"/>
        <v>40</v>
      </c>
      <c r="DA25" s="10">
        <f t="shared" si="8"/>
        <v>40</v>
      </c>
      <c r="DB25" s="10">
        <f t="shared" si="8"/>
        <v>40</v>
      </c>
      <c r="DC25" s="10">
        <f t="shared" si="8"/>
        <v>20</v>
      </c>
      <c r="DD25" s="10">
        <f t="shared" si="8"/>
        <v>40</v>
      </c>
      <c r="DE25" s="10">
        <f t="shared" si="8"/>
        <v>20</v>
      </c>
      <c r="DF25" s="10">
        <f t="shared" si="8"/>
        <v>40</v>
      </c>
      <c r="DG25" s="10">
        <f t="shared" si="8"/>
        <v>0</v>
      </c>
      <c r="DH25" s="10">
        <f t="shared" si="8"/>
        <v>50</v>
      </c>
      <c r="DI25" s="10">
        <f t="shared" si="8"/>
        <v>50</v>
      </c>
      <c r="DJ25" s="10">
        <f t="shared" si="8"/>
        <v>40</v>
      </c>
      <c r="DK25" s="10">
        <f t="shared" si="8"/>
        <v>40</v>
      </c>
      <c r="DL25" s="10">
        <f t="shared" si="8"/>
        <v>20</v>
      </c>
      <c r="DM25" s="10">
        <f t="shared" si="8"/>
        <v>30</v>
      </c>
      <c r="DN25" s="10">
        <f t="shared" si="8"/>
        <v>60</v>
      </c>
      <c r="DO25" s="10">
        <f t="shared" si="8"/>
        <v>10</v>
      </c>
      <c r="DP25" s="10">
        <f t="shared" si="8"/>
        <v>0</v>
      </c>
      <c r="DQ25" s="10">
        <f t="shared" si="8"/>
        <v>40</v>
      </c>
      <c r="DR25" s="10">
        <f t="shared" si="8"/>
        <v>60</v>
      </c>
      <c r="DS25" s="10">
        <f t="shared" si="8"/>
        <v>50</v>
      </c>
      <c r="DT25" s="10">
        <f t="shared" si="8"/>
        <v>20</v>
      </c>
      <c r="DU25" s="10">
        <f t="shared" si="8"/>
        <v>30</v>
      </c>
      <c r="DV25" s="10">
        <f t="shared" si="8"/>
        <v>40</v>
      </c>
      <c r="DW25" s="10">
        <f t="shared" si="8"/>
        <v>10</v>
      </c>
      <c r="DX25" s="10">
        <f t="shared" si="8"/>
        <v>50</v>
      </c>
      <c r="DY25" s="10">
        <f t="shared" si="8"/>
        <v>0</v>
      </c>
      <c r="DZ25" s="10">
        <f t="shared" si="8"/>
        <v>50</v>
      </c>
      <c r="EA25" s="10">
        <f t="shared" si="8"/>
        <v>50</v>
      </c>
      <c r="EB25" s="10">
        <f t="shared" ref="EB25:GM25" si="9">EB24/10%</f>
        <v>10</v>
      </c>
      <c r="EC25" s="10">
        <f t="shared" si="9"/>
        <v>80</v>
      </c>
      <c r="ED25" s="10">
        <f t="shared" si="9"/>
        <v>10</v>
      </c>
      <c r="EE25" s="10">
        <f t="shared" si="9"/>
        <v>0</v>
      </c>
      <c r="EF25" s="10">
        <f t="shared" si="9"/>
        <v>90</v>
      </c>
      <c r="EG25" s="10">
        <f t="shared" si="9"/>
        <v>10</v>
      </c>
      <c r="EH25" s="10">
        <f t="shared" si="9"/>
        <v>0</v>
      </c>
      <c r="EI25" s="10">
        <f t="shared" si="9"/>
        <v>40</v>
      </c>
      <c r="EJ25" s="10">
        <f t="shared" si="9"/>
        <v>60</v>
      </c>
      <c r="EK25" s="10">
        <f t="shared" si="9"/>
        <v>40</v>
      </c>
      <c r="EL25" s="10">
        <f t="shared" si="9"/>
        <v>20</v>
      </c>
      <c r="EM25" s="10">
        <f t="shared" si="9"/>
        <v>40</v>
      </c>
      <c r="EN25" s="10">
        <f t="shared" si="9"/>
        <v>0</v>
      </c>
      <c r="EO25" s="10">
        <f t="shared" si="9"/>
        <v>50</v>
      </c>
      <c r="EP25" s="10">
        <f t="shared" si="9"/>
        <v>50</v>
      </c>
      <c r="EQ25" s="10">
        <f t="shared" si="9"/>
        <v>0</v>
      </c>
      <c r="ER25" s="10">
        <f t="shared" si="9"/>
        <v>60</v>
      </c>
      <c r="ES25" s="10">
        <f t="shared" si="9"/>
        <v>40</v>
      </c>
      <c r="ET25" s="10">
        <f t="shared" si="9"/>
        <v>30</v>
      </c>
      <c r="EU25" s="10">
        <f t="shared" si="9"/>
        <v>40</v>
      </c>
      <c r="EV25" s="10">
        <f t="shared" si="9"/>
        <v>30</v>
      </c>
      <c r="EW25" s="10">
        <f t="shared" si="9"/>
        <v>0</v>
      </c>
      <c r="EX25" s="10">
        <f t="shared" si="9"/>
        <v>50</v>
      </c>
      <c r="EY25" s="10">
        <f t="shared" si="9"/>
        <v>50</v>
      </c>
      <c r="EZ25" s="10">
        <f t="shared" si="9"/>
        <v>0</v>
      </c>
      <c r="FA25" s="10">
        <f t="shared" si="9"/>
        <v>90</v>
      </c>
      <c r="FB25" s="10">
        <f t="shared" si="9"/>
        <v>10</v>
      </c>
      <c r="FC25" s="10">
        <f t="shared" si="9"/>
        <v>0</v>
      </c>
      <c r="FD25" s="10">
        <f t="shared" si="9"/>
        <v>40</v>
      </c>
      <c r="FE25" s="10">
        <f t="shared" si="9"/>
        <v>60</v>
      </c>
      <c r="FF25" s="10">
        <f t="shared" si="9"/>
        <v>0</v>
      </c>
      <c r="FG25" s="10">
        <f t="shared" si="9"/>
        <v>40</v>
      </c>
      <c r="FH25" s="10">
        <f t="shared" si="9"/>
        <v>60</v>
      </c>
      <c r="FI25" s="10">
        <f t="shared" si="9"/>
        <v>30</v>
      </c>
      <c r="FJ25" s="10">
        <f t="shared" si="9"/>
        <v>60</v>
      </c>
      <c r="FK25" s="10">
        <f t="shared" si="9"/>
        <v>0</v>
      </c>
      <c r="FL25" s="10">
        <f t="shared" si="9"/>
        <v>0</v>
      </c>
      <c r="FM25" s="10">
        <f t="shared" si="9"/>
        <v>40</v>
      </c>
      <c r="FN25" s="10">
        <f t="shared" si="9"/>
        <v>60</v>
      </c>
      <c r="FO25" s="10">
        <f t="shared" si="9"/>
        <v>0</v>
      </c>
      <c r="FP25" s="10">
        <f t="shared" si="9"/>
        <v>80</v>
      </c>
      <c r="FQ25" s="10">
        <f t="shared" si="9"/>
        <v>20</v>
      </c>
      <c r="FR25" s="10">
        <f t="shared" si="9"/>
        <v>0</v>
      </c>
      <c r="FS25" s="10">
        <f t="shared" si="9"/>
        <v>80</v>
      </c>
      <c r="FT25" s="10">
        <f t="shared" si="9"/>
        <v>20</v>
      </c>
      <c r="FU25" s="10">
        <f t="shared" si="9"/>
        <v>0</v>
      </c>
      <c r="FV25" s="10">
        <f t="shared" si="9"/>
        <v>30</v>
      </c>
      <c r="FW25" s="10">
        <f t="shared" si="9"/>
        <v>70</v>
      </c>
      <c r="FX25" s="10">
        <f t="shared" si="9"/>
        <v>0</v>
      </c>
      <c r="FY25" s="10">
        <f t="shared" si="9"/>
        <v>90</v>
      </c>
      <c r="FZ25" s="10">
        <f t="shared" si="9"/>
        <v>10</v>
      </c>
      <c r="GA25" s="10">
        <f t="shared" si="9"/>
        <v>10</v>
      </c>
      <c r="GB25" s="10">
        <f t="shared" si="9"/>
        <v>20</v>
      </c>
      <c r="GC25" s="10">
        <f t="shared" si="9"/>
        <v>70</v>
      </c>
      <c r="GD25" s="10">
        <f t="shared" si="9"/>
        <v>10</v>
      </c>
      <c r="GE25" s="10">
        <f t="shared" si="9"/>
        <v>50</v>
      </c>
      <c r="GF25" s="10">
        <f t="shared" si="9"/>
        <v>40</v>
      </c>
      <c r="GG25" s="10">
        <f t="shared" si="9"/>
        <v>10</v>
      </c>
      <c r="GH25" s="10">
        <f t="shared" si="9"/>
        <v>10</v>
      </c>
      <c r="GI25" s="10">
        <f t="shared" si="9"/>
        <v>80</v>
      </c>
      <c r="GJ25" s="10">
        <f t="shared" si="9"/>
        <v>0</v>
      </c>
      <c r="GK25" s="10">
        <f t="shared" si="9"/>
        <v>40</v>
      </c>
      <c r="GL25" s="10">
        <f t="shared" si="9"/>
        <v>60</v>
      </c>
      <c r="GM25" s="10">
        <f t="shared" si="9"/>
        <v>10</v>
      </c>
      <c r="GN25" s="10">
        <f t="shared" ref="GN25:GR25" si="10">GN24/10%</f>
        <v>50</v>
      </c>
      <c r="GO25" s="10">
        <f t="shared" si="10"/>
        <v>40</v>
      </c>
      <c r="GP25" s="10">
        <f t="shared" si="10"/>
        <v>0</v>
      </c>
      <c r="GQ25" s="10">
        <f t="shared" si="10"/>
        <v>80</v>
      </c>
      <c r="GR25" s="10">
        <f t="shared" si="10"/>
        <v>20</v>
      </c>
      <c r="GS25" s="44"/>
    </row>
    <row r="27" spans="1:201" x14ac:dyDescent="0.25">
      <c r="B27" s="11" t="s">
        <v>435</v>
      </c>
    </row>
    <row r="28" spans="1:201" x14ac:dyDescent="0.25">
      <c r="B28" t="s">
        <v>436</v>
      </c>
      <c r="C28" t="s">
        <v>437</v>
      </c>
      <c r="D28" s="37">
        <f>(C25+F25+I25+L25+O25+R25)/6</f>
        <v>48.333333333333336</v>
      </c>
      <c r="E28" s="37">
        <f>D28/100*10</f>
        <v>4.833333333333333</v>
      </c>
    </row>
    <row r="29" spans="1:201" x14ac:dyDescent="0.25">
      <c r="B29" t="s">
        <v>438</v>
      </c>
      <c r="C29" t="s">
        <v>437</v>
      </c>
      <c r="D29" s="37">
        <f>(D25+G25+J25+M25+P25+S25)/6</f>
        <v>51.666666666666664</v>
      </c>
      <c r="E29" s="37">
        <f t="shared" ref="E29:E30" si="11">D29/100*10</f>
        <v>5.1666666666666661</v>
      </c>
    </row>
    <row r="30" spans="1:201" x14ac:dyDescent="0.25">
      <c r="B30" t="s">
        <v>439</v>
      </c>
      <c r="C30" t="s">
        <v>437</v>
      </c>
      <c r="D30" s="37">
        <f>(E25+H25+K25+N25+Q25+T25)/6</f>
        <v>0</v>
      </c>
      <c r="E30" s="37">
        <f t="shared" si="11"/>
        <v>0</v>
      </c>
    </row>
    <row r="31" spans="1:201" ht="14.45" x14ac:dyDescent="0.35">
      <c r="D31" s="37"/>
      <c r="E31" s="37"/>
    </row>
    <row r="32" spans="1:201" x14ac:dyDescent="0.25">
      <c r="B32" t="s">
        <v>436</v>
      </c>
      <c r="C32" t="s">
        <v>440</v>
      </c>
      <c r="D32" s="37">
        <f>(U25+X25+AA25+AD25+AG25+AJ25+AM25+AP25+AS25+AV25+AY25+BB25+BE25+BH25+BK25+BN25+BQ25+BT25)/18</f>
        <v>0</v>
      </c>
      <c r="E32" s="37">
        <f>D32/100*10</f>
        <v>0</v>
      </c>
    </row>
    <row r="33" spans="2:5" x14ac:dyDescent="0.25">
      <c r="B33" t="s">
        <v>438</v>
      </c>
      <c r="C33" t="s">
        <v>440</v>
      </c>
      <c r="D33" s="37">
        <f>(V25+Y25+AB25+AE25+AH25+AK25+AN25+AQ25+AT25+AW25+AZ25+BC25+BF25+BI25+BL25+BO25+BR25+BU25)/18</f>
        <v>31.111111111111111</v>
      </c>
      <c r="E33" s="37">
        <f t="shared" ref="E33:E34" si="12">D33/100*10</f>
        <v>3.1111111111111112</v>
      </c>
    </row>
    <row r="34" spans="2:5" x14ac:dyDescent="0.25">
      <c r="B34" t="s">
        <v>439</v>
      </c>
      <c r="C34" t="s">
        <v>440</v>
      </c>
      <c r="D34" s="37">
        <f>(W25+Z25+AC25+AF25+AI25+AL25+AO25+AR25+AU25+AX25+BA25+BD25+BG25+BJ25+BM25+BP25+BS25+BV25)/18</f>
        <v>74.444444444444443</v>
      </c>
      <c r="E34" s="37">
        <f t="shared" si="12"/>
        <v>7.4444444444444446</v>
      </c>
    </row>
    <row r="35" spans="2:5" ht="14.45" x14ac:dyDescent="0.35">
      <c r="D35" s="37"/>
      <c r="E35" s="37"/>
    </row>
    <row r="36" spans="2:5" x14ac:dyDescent="0.25">
      <c r="B36" t="s">
        <v>436</v>
      </c>
      <c r="C36" t="s">
        <v>442</v>
      </c>
      <c r="D36" s="37">
        <f>(BW25+BZ25+CC25+CF25+CI25+CL25)/6</f>
        <v>8.3333333333333339</v>
      </c>
      <c r="E36" s="37">
        <f>D36/100*10</f>
        <v>0.83333333333333348</v>
      </c>
    </row>
    <row r="37" spans="2:5" x14ac:dyDescent="0.25">
      <c r="B37" t="s">
        <v>438</v>
      </c>
      <c r="C37" t="s">
        <v>442</v>
      </c>
      <c r="D37" s="37">
        <f>(BX25+CA25+CD25+CG25+CJ25+CM25)/6</f>
        <v>40</v>
      </c>
      <c r="E37" s="37">
        <f t="shared" ref="E37:E38" si="13">D37/100*10</f>
        <v>4</v>
      </c>
    </row>
    <row r="38" spans="2:5" x14ac:dyDescent="0.25">
      <c r="B38" t="s">
        <v>439</v>
      </c>
      <c r="C38" t="s">
        <v>442</v>
      </c>
      <c r="D38" s="37">
        <f>(BY25+CB25+CE25+CH25+CK25+CN25)/6</f>
        <v>51.666666666666664</v>
      </c>
      <c r="E38" s="37">
        <f t="shared" si="13"/>
        <v>5.1666666666666661</v>
      </c>
    </row>
    <row r="39" spans="2:5" ht="14.45" x14ac:dyDescent="0.35">
      <c r="D39" s="37"/>
      <c r="E39" s="37"/>
    </row>
    <row r="40" spans="2:5" x14ac:dyDescent="0.25">
      <c r="B40" t="s">
        <v>436</v>
      </c>
      <c r="C40" t="s">
        <v>441</v>
      </c>
      <c r="D40" s="37">
        <f>(CO25+CR25+CU25+CX25+DA25+DD25+DG25+DJ25+DM25+DP25+DS25+DV25+DY25+EB25+EE25+EH25+EK25+EN25+EQ25+ET25+EW25+EZ25+FC25+FF25+FI25+FL25+FO25+FR25+FU25+FX25)/30</f>
        <v>12.666666666666666</v>
      </c>
      <c r="E40" s="37">
        <f>D40/100*10</f>
        <v>1.2666666666666666</v>
      </c>
    </row>
    <row r="41" spans="2:5" x14ac:dyDescent="0.25">
      <c r="B41" t="s">
        <v>438</v>
      </c>
      <c r="C41" t="s">
        <v>441</v>
      </c>
      <c r="D41" s="37">
        <f>(CP25+CS25+CV25+CY25+DB25+DE25+DH25+DK25+DN25+DQ25+DT25+DW25+DZ25+EC25+EF25+EI25+EL25+EO25+ER25+EU25+EX25+FA25+FD25+FG25+FJ25+FM25+FP25+FS25+FV25+FY25)/30</f>
        <v>51</v>
      </c>
      <c r="E41" s="37">
        <f t="shared" ref="E41:E42" si="14">D41/100*10</f>
        <v>5.0999999999999996</v>
      </c>
    </row>
    <row r="42" spans="2:5" x14ac:dyDescent="0.25">
      <c r="B42" t="s">
        <v>439</v>
      </c>
      <c r="C42" t="s">
        <v>441</v>
      </c>
      <c r="D42" s="37">
        <f>(CQ25+CT25+CW25+CZ25+DC25+DF25+DI25+DL25+DO25+DR25+DU25+DX25+EA25+ED25+EG25+EJ25+EM25+EP25+ES25+EV25+EY25+FB25+FE25+FH25+FK25+FN25+FQ25+FT25+FW25+FZ25)/30</f>
        <v>36</v>
      </c>
      <c r="E42" s="37">
        <f t="shared" si="14"/>
        <v>3.5999999999999996</v>
      </c>
    </row>
    <row r="43" spans="2:5" ht="14.45" x14ac:dyDescent="0.35">
      <c r="D43" s="37"/>
      <c r="E43" s="37"/>
    </row>
    <row r="44" spans="2:5" x14ac:dyDescent="0.25">
      <c r="B44" t="s">
        <v>436</v>
      </c>
      <c r="C44" t="s">
        <v>443</v>
      </c>
      <c r="D44" s="37">
        <f>(GA25+GD25+GG25+GJ25+GM25+GP25)/6</f>
        <v>6.666666666666667</v>
      </c>
      <c r="E44" s="37">
        <f>D44/100*10</f>
        <v>0.66666666666666663</v>
      </c>
    </row>
    <row r="45" spans="2:5" x14ac:dyDescent="0.25">
      <c r="B45" t="s">
        <v>438</v>
      </c>
      <c r="C45" t="s">
        <v>443</v>
      </c>
      <c r="D45" s="37">
        <f>(GB25+GE25+GH25+GK25+GN25+GQ25)/6</f>
        <v>41.666666666666664</v>
      </c>
      <c r="E45" s="37">
        <f t="shared" ref="E45:E46" si="15">D45/100*10</f>
        <v>4.1666666666666661</v>
      </c>
    </row>
    <row r="46" spans="2:5" x14ac:dyDescent="0.25">
      <c r="B46" t="s">
        <v>439</v>
      </c>
      <c r="C46" t="s">
        <v>443</v>
      </c>
      <c r="D46" s="37">
        <f>(GC25+GF25+GI25+GL25+GO25+GR25)/6</f>
        <v>51.666666666666664</v>
      </c>
      <c r="E46" s="37">
        <f t="shared" si="15"/>
        <v>5.1666666666666661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24:B24"/>
    <mergeCell ref="A25:B25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средняя</vt:lpstr>
      <vt:lpstr>старшая</vt:lpstr>
      <vt:lpstr>предшкольная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2025-11-28T13:23:16Z</dcterms:modified>
</cp:coreProperties>
</file>